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11340" windowHeight="6480" firstSheet="1" activeTab="1"/>
  </bookViews>
  <sheets>
    <sheet name="raw scores" sheetId="1" state="hidden" r:id="rId1"/>
    <sheet name="Overall Match" sheetId="2" r:id="rId2"/>
    <sheet name="Catagory ranking" sheetId="3" r:id="rId3"/>
  </sheets>
  <calcPr calcId="145621"/>
</workbook>
</file>

<file path=xl/calcChain.xml><?xml version="1.0" encoding="utf-8"?>
<calcChain xmlns="http://schemas.openxmlformats.org/spreadsheetml/2006/main">
  <c r="A2" i="3" l="1"/>
  <c r="AF17" i="3"/>
  <c r="Z17" i="3"/>
  <c r="T17" i="3"/>
  <c r="N17" i="3"/>
  <c r="H17" i="3"/>
  <c r="AF27" i="3"/>
  <c r="Z27" i="3"/>
  <c r="T27" i="3"/>
  <c r="N27" i="3"/>
  <c r="H27" i="3"/>
  <c r="AF31" i="3"/>
  <c r="Z31" i="3"/>
  <c r="T31" i="3"/>
  <c r="N31" i="3"/>
  <c r="H31" i="3"/>
  <c r="AF26" i="3"/>
  <c r="Z26" i="3"/>
  <c r="T26" i="3"/>
  <c r="N26" i="3"/>
  <c r="H26" i="3"/>
  <c r="AF22" i="3"/>
  <c r="Z22" i="3"/>
  <c r="T22" i="3"/>
  <c r="N22" i="3"/>
  <c r="H22" i="3"/>
  <c r="AF21" i="3"/>
  <c r="Z21" i="3"/>
  <c r="T21" i="3"/>
  <c r="N21" i="3"/>
  <c r="H21" i="3"/>
  <c r="AF11" i="3"/>
  <c r="Z11" i="3"/>
  <c r="T11" i="3"/>
  <c r="N11" i="3"/>
  <c r="H11" i="3"/>
  <c r="AF24" i="3"/>
  <c r="Z24" i="3"/>
  <c r="T24" i="3"/>
  <c r="N24" i="3"/>
  <c r="H24" i="3"/>
  <c r="AF4" i="3"/>
  <c r="Z4" i="3"/>
  <c r="T4" i="3"/>
  <c r="N4" i="3"/>
  <c r="H4" i="3"/>
  <c r="AF36" i="3"/>
  <c r="Z36" i="3"/>
  <c r="T36" i="3"/>
  <c r="N36" i="3"/>
  <c r="H36" i="3"/>
  <c r="AF14" i="3"/>
  <c r="Z14" i="3"/>
  <c r="T14" i="3"/>
  <c r="N14" i="3"/>
  <c r="H14" i="3"/>
  <c r="AF18" i="3"/>
  <c r="Z18" i="3"/>
  <c r="T18" i="3"/>
  <c r="N18" i="3"/>
  <c r="H18" i="3"/>
  <c r="AF23" i="3"/>
  <c r="Z23" i="3"/>
  <c r="T23" i="3"/>
  <c r="N23" i="3"/>
  <c r="H23" i="3"/>
  <c r="AF32" i="3"/>
  <c r="Z32" i="3"/>
  <c r="T32" i="3"/>
  <c r="N32" i="3"/>
  <c r="H32" i="3"/>
  <c r="AF28" i="3"/>
  <c r="Z28" i="3"/>
  <c r="T28" i="3"/>
  <c r="N28" i="3"/>
  <c r="H28" i="3"/>
  <c r="AF3" i="3"/>
  <c r="Z3" i="3"/>
  <c r="T3" i="3"/>
  <c r="N3" i="3"/>
  <c r="H3" i="3"/>
  <c r="AF37" i="3"/>
  <c r="Z37" i="3"/>
  <c r="T37" i="3"/>
  <c r="N37" i="3"/>
  <c r="H37" i="3"/>
  <c r="AF29" i="3"/>
  <c r="Z29" i="3"/>
  <c r="T29" i="3"/>
  <c r="N29" i="3"/>
  <c r="H29" i="3"/>
  <c r="AF5" i="3"/>
  <c r="Z5" i="3"/>
  <c r="T5" i="3"/>
  <c r="N5" i="3"/>
  <c r="H5" i="3"/>
  <c r="AF10" i="3"/>
  <c r="Z10" i="3"/>
  <c r="T10" i="3"/>
  <c r="N10" i="3"/>
  <c r="H10" i="3"/>
  <c r="AF20" i="3"/>
  <c r="Z20" i="3"/>
  <c r="T20" i="3"/>
  <c r="N20" i="3"/>
  <c r="H20" i="3"/>
  <c r="AF35" i="3"/>
  <c r="Z35" i="3"/>
  <c r="T35" i="3"/>
  <c r="N35" i="3"/>
  <c r="H35" i="3"/>
  <c r="AF33" i="3"/>
  <c r="Z33" i="3"/>
  <c r="T33" i="3"/>
  <c r="N33" i="3"/>
  <c r="H33" i="3"/>
  <c r="AF8" i="3"/>
  <c r="Z8" i="3"/>
  <c r="T8" i="3"/>
  <c r="N8" i="3"/>
  <c r="H8" i="3"/>
  <c r="AF7" i="3"/>
  <c r="Z7" i="3"/>
  <c r="T7" i="3"/>
  <c r="N7" i="3"/>
  <c r="H7" i="3"/>
  <c r="AF13" i="3"/>
  <c r="Z13" i="3"/>
  <c r="T13" i="3"/>
  <c r="N13" i="3"/>
  <c r="H13" i="3"/>
  <c r="AF19" i="3"/>
  <c r="Z19" i="3"/>
  <c r="T19" i="3"/>
  <c r="N19" i="3"/>
  <c r="H19" i="3"/>
  <c r="AF15" i="3"/>
  <c r="Z15" i="3"/>
  <c r="T15" i="3"/>
  <c r="N15" i="3"/>
  <c r="H15" i="3"/>
  <c r="AF12" i="3"/>
  <c r="Z12" i="3"/>
  <c r="T12" i="3"/>
  <c r="N12" i="3"/>
  <c r="H12" i="3"/>
  <c r="AF30" i="3"/>
  <c r="Z30" i="3"/>
  <c r="T30" i="3"/>
  <c r="N30" i="3"/>
  <c r="H30" i="3"/>
  <c r="AF16" i="3"/>
  <c r="Z16" i="3"/>
  <c r="T16" i="3"/>
  <c r="N16" i="3"/>
  <c r="H16" i="3"/>
  <c r="AF6" i="3"/>
  <c r="Z6" i="3"/>
  <c r="T6" i="3"/>
  <c r="N6" i="3"/>
  <c r="H6" i="3"/>
  <c r="AF34" i="3"/>
  <c r="Z34" i="3"/>
  <c r="T34" i="3"/>
  <c r="N34" i="3"/>
  <c r="H34" i="3"/>
  <c r="AF25" i="3"/>
  <c r="Z25" i="3"/>
  <c r="T25" i="3"/>
  <c r="N25" i="3"/>
  <c r="H25" i="3"/>
  <c r="AF2" i="3"/>
  <c r="Z2" i="3"/>
  <c r="T2" i="3"/>
  <c r="N2" i="3"/>
  <c r="H2" i="3"/>
  <c r="AF9" i="3"/>
  <c r="Z9" i="3"/>
  <c r="T9" i="3"/>
  <c r="N9" i="3"/>
  <c r="H9" i="3"/>
  <c r="H32" i="2"/>
  <c r="N32" i="2"/>
  <c r="T32" i="2"/>
  <c r="Z32" i="2"/>
  <c r="AF32" i="2"/>
  <c r="H15" i="2"/>
  <c r="H5" i="2"/>
  <c r="H26" i="2"/>
  <c r="H20" i="2"/>
  <c r="H21" i="2"/>
  <c r="H19" i="2"/>
  <c r="H34" i="2"/>
  <c r="H18" i="2"/>
  <c r="H36" i="2"/>
  <c r="H12" i="2"/>
  <c r="H8" i="2"/>
  <c r="H27" i="2"/>
  <c r="H30" i="2"/>
  <c r="H16" i="2"/>
  <c r="H14" i="2"/>
  <c r="H31" i="2"/>
  <c r="H24" i="2"/>
  <c r="H10" i="2"/>
  <c r="H29" i="2"/>
  <c r="H11" i="2"/>
  <c r="H22" i="2"/>
  <c r="H37" i="2"/>
  <c r="H4" i="2"/>
  <c r="H17" i="2"/>
  <c r="H23" i="2"/>
  <c r="H33" i="2"/>
  <c r="H28" i="2"/>
  <c r="H35" i="2"/>
  <c r="H7" i="2"/>
  <c r="H6" i="2"/>
  <c r="H9" i="2"/>
  <c r="H2" i="2"/>
  <c r="H3" i="2"/>
  <c r="H13" i="2"/>
  <c r="N13" i="2"/>
  <c r="T13" i="2"/>
  <c r="Z13" i="2"/>
  <c r="AF13" i="2"/>
  <c r="H25" i="2"/>
  <c r="N25" i="2"/>
  <c r="T25" i="2"/>
  <c r="Z25" i="2"/>
  <c r="AF25" i="2"/>
  <c r="I3" i="3" l="1"/>
  <c r="AG3" i="3"/>
  <c r="O2" i="3"/>
  <c r="AI2" i="3"/>
  <c r="AI12" i="3"/>
  <c r="AI19" i="3"/>
  <c r="AI7" i="3"/>
  <c r="AI33" i="3"/>
  <c r="AA2" i="3"/>
  <c r="AA34" i="3"/>
  <c r="AA16" i="3"/>
  <c r="O16" i="3"/>
  <c r="AI34" i="3"/>
  <c r="AI16" i="3"/>
  <c r="O34" i="3"/>
  <c r="AI6" i="3"/>
  <c r="AI30" i="3"/>
  <c r="AI15" i="3"/>
  <c r="AI13" i="3"/>
  <c r="AI8" i="3"/>
  <c r="AI35" i="3"/>
  <c r="AI10" i="3"/>
  <c r="AI29" i="3"/>
  <c r="AI3" i="3"/>
  <c r="AI32" i="3"/>
  <c r="AI18" i="3"/>
  <c r="AI36" i="3"/>
  <c r="AI24" i="3"/>
  <c r="AI21" i="3"/>
  <c r="AI26" i="3"/>
  <c r="AI27" i="3"/>
  <c r="U9" i="3"/>
  <c r="U27" i="3"/>
  <c r="U26" i="3"/>
  <c r="U21" i="3"/>
  <c r="U24" i="3"/>
  <c r="U36" i="3"/>
  <c r="U18" i="3"/>
  <c r="U32" i="3"/>
  <c r="U2" i="3"/>
  <c r="I25" i="3"/>
  <c r="AG25" i="3"/>
  <c r="I34" i="3"/>
  <c r="AG34" i="3"/>
  <c r="U6" i="3"/>
  <c r="U16" i="3"/>
  <c r="O9" i="3"/>
  <c r="O27" i="3"/>
  <c r="O26" i="3"/>
  <c r="O21" i="3"/>
  <c r="O24" i="3"/>
  <c r="O36" i="3"/>
  <c r="O18" i="3"/>
  <c r="O32" i="3"/>
  <c r="AA9" i="3"/>
  <c r="AA27" i="3"/>
  <c r="AA26" i="3"/>
  <c r="AA21" i="3"/>
  <c r="AA24" i="3"/>
  <c r="AA36" i="3"/>
  <c r="AA18" i="3"/>
  <c r="AA32" i="3"/>
  <c r="AI9" i="3"/>
  <c r="O25" i="3"/>
  <c r="AA25" i="3"/>
  <c r="AI25" i="3"/>
  <c r="O6" i="3"/>
  <c r="AA6" i="3"/>
  <c r="O30" i="3"/>
  <c r="AA30" i="3"/>
  <c r="O15" i="3"/>
  <c r="AA15" i="3"/>
  <c r="O13" i="3"/>
  <c r="AA13" i="3"/>
  <c r="O8" i="3"/>
  <c r="AA8" i="3"/>
  <c r="O35" i="3"/>
  <c r="AA35" i="3"/>
  <c r="AI20" i="3"/>
  <c r="I10" i="3"/>
  <c r="O10" i="3"/>
  <c r="U10" i="3"/>
  <c r="AA10" i="3"/>
  <c r="AG10" i="3"/>
  <c r="I29" i="3"/>
  <c r="O29" i="3"/>
  <c r="U29" i="3"/>
  <c r="AA29" i="3"/>
  <c r="AG29" i="3"/>
  <c r="O3" i="3"/>
  <c r="U3" i="3"/>
  <c r="AA3" i="3"/>
  <c r="I9" i="3"/>
  <c r="I27" i="3"/>
  <c r="I26" i="3"/>
  <c r="I21" i="3"/>
  <c r="I24" i="3"/>
  <c r="I36" i="3"/>
  <c r="I18" i="3"/>
  <c r="I32" i="3"/>
  <c r="AG9" i="3"/>
  <c r="AG27" i="3"/>
  <c r="AG26" i="3"/>
  <c r="AG21" i="3"/>
  <c r="AG24" i="3"/>
  <c r="AG36" i="3"/>
  <c r="AG18" i="3"/>
  <c r="AG32" i="3"/>
  <c r="I2" i="3"/>
  <c r="AG2" i="3"/>
  <c r="U25" i="3"/>
  <c r="U34" i="3"/>
  <c r="I6" i="3"/>
  <c r="AG6" i="3"/>
  <c r="I16" i="3"/>
  <c r="AG16" i="3"/>
  <c r="I30" i="3"/>
  <c r="U30" i="3"/>
  <c r="AG30" i="3"/>
  <c r="I12" i="3"/>
  <c r="O12" i="3"/>
  <c r="U12" i="3"/>
  <c r="AA12" i="3"/>
  <c r="AG12" i="3"/>
  <c r="I15" i="3"/>
  <c r="U15" i="3"/>
  <c r="AG15" i="3"/>
  <c r="I19" i="3"/>
  <c r="O19" i="3"/>
  <c r="U19" i="3"/>
  <c r="AA19" i="3"/>
  <c r="AG19" i="3"/>
  <c r="I13" i="3"/>
  <c r="U13" i="3"/>
  <c r="AG13" i="3"/>
  <c r="I7" i="3"/>
  <c r="O7" i="3"/>
  <c r="U7" i="3"/>
  <c r="AA7" i="3"/>
  <c r="AG7" i="3"/>
  <c r="I8" i="3"/>
  <c r="U8" i="3"/>
  <c r="AG8" i="3"/>
  <c r="I33" i="3"/>
  <c r="O33" i="3"/>
  <c r="U33" i="3"/>
  <c r="AA33" i="3"/>
  <c r="AG33" i="3"/>
  <c r="I35" i="3"/>
  <c r="U35" i="3"/>
  <c r="AG35" i="3"/>
  <c r="I20" i="3"/>
  <c r="U20" i="3"/>
  <c r="AG20" i="3"/>
  <c r="I5" i="3"/>
  <c r="AI5" i="3"/>
  <c r="U5" i="3"/>
  <c r="AG5" i="3"/>
  <c r="I37" i="3"/>
  <c r="AI37" i="3"/>
  <c r="U37" i="3"/>
  <c r="AG37" i="3"/>
  <c r="I28" i="3"/>
  <c r="AI28" i="3"/>
  <c r="U28" i="3"/>
  <c r="AG28" i="3"/>
  <c r="I23" i="3"/>
  <c r="U23" i="3"/>
  <c r="AG23" i="3"/>
  <c r="I14" i="3"/>
  <c r="U14" i="3"/>
  <c r="AG14" i="3"/>
  <c r="I4" i="3"/>
  <c r="U4" i="3"/>
  <c r="AG4" i="3"/>
  <c r="I11" i="3"/>
  <c r="U11" i="3"/>
  <c r="AG11" i="3"/>
  <c r="I22" i="3"/>
  <c r="U22" i="3"/>
  <c r="AG22" i="3"/>
  <c r="I31" i="3"/>
  <c r="U31" i="3"/>
  <c r="AG31" i="3"/>
  <c r="I17" i="3"/>
  <c r="U17" i="3"/>
  <c r="AG17" i="3"/>
  <c r="O20" i="3"/>
  <c r="AA20" i="3"/>
  <c r="O5" i="3"/>
  <c r="AA5" i="3"/>
  <c r="O37" i="3"/>
  <c r="AA37" i="3"/>
  <c r="O28" i="3"/>
  <c r="AA28" i="3"/>
  <c r="O23" i="3"/>
  <c r="AA23" i="3"/>
  <c r="AI23" i="3"/>
  <c r="O14" i="3"/>
  <c r="AA14" i="3"/>
  <c r="AI14" i="3"/>
  <c r="O4" i="3"/>
  <c r="AA4" i="3"/>
  <c r="AI4" i="3"/>
  <c r="O11" i="3"/>
  <c r="AA11" i="3"/>
  <c r="AI11" i="3"/>
  <c r="O22" i="3"/>
  <c r="AA22" i="3"/>
  <c r="AI22" i="3"/>
  <c r="O31" i="3"/>
  <c r="AA31" i="3"/>
  <c r="AI31" i="3"/>
  <c r="O17" i="3"/>
  <c r="AA17" i="3"/>
  <c r="AI17" i="3"/>
  <c r="AI32" i="2"/>
  <c r="I32" i="2"/>
  <c r="AI25" i="2"/>
  <c r="AI13" i="2"/>
  <c r="N3" i="2"/>
  <c r="T3" i="2"/>
  <c r="Z3" i="2"/>
  <c r="AF3" i="2"/>
  <c r="N2" i="2"/>
  <c r="T2" i="2"/>
  <c r="Z2" i="2"/>
  <c r="AF2" i="2"/>
  <c r="AJ3" i="3" l="1"/>
  <c r="AJ31" i="3"/>
  <c r="AJ11" i="3"/>
  <c r="AJ14" i="3"/>
  <c r="AJ20" i="3"/>
  <c r="AJ33" i="3"/>
  <c r="AJ7" i="3"/>
  <c r="AJ19" i="3"/>
  <c r="AJ12" i="3"/>
  <c r="AJ32" i="3"/>
  <c r="AJ36" i="3"/>
  <c r="AJ21" i="3"/>
  <c r="AJ27" i="3"/>
  <c r="AJ10" i="3"/>
  <c r="AJ17" i="3"/>
  <c r="AJ22" i="3"/>
  <c r="AJ4" i="3"/>
  <c r="AJ23" i="3"/>
  <c r="AJ28" i="3"/>
  <c r="AJ37" i="3"/>
  <c r="AJ5" i="3"/>
  <c r="AJ35" i="3"/>
  <c r="AJ8" i="3"/>
  <c r="AJ13" i="3"/>
  <c r="AJ15" i="3"/>
  <c r="AJ30" i="3"/>
  <c r="AJ16" i="3"/>
  <c r="AJ6" i="3"/>
  <c r="AJ2" i="3"/>
  <c r="AJ18" i="3"/>
  <c r="AJ24" i="3"/>
  <c r="AJ26" i="3"/>
  <c r="AJ9" i="3"/>
  <c r="AJ29" i="3"/>
  <c r="AJ34" i="3"/>
  <c r="AJ25" i="3"/>
  <c r="AI3" i="2"/>
  <c r="AI2" i="2"/>
  <c r="AF10" i="2"/>
  <c r="Z10" i="2"/>
  <c r="T10" i="2"/>
  <c r="N10" i="2"/>
  <c r="AF28" i="2"/>
  <c r="Z28" i="2"/>
  <c r="T28" i="2"/>
  <c r="N28" i="2"/>
  <c r="AF33" i="2"/>
  <c r="Z33" i="2"/>
  <c r="T33" i="2"/>
  <c r="N33" i="2"/>
  <c r="AF24" i="2"/>
  <c r="Z24" i="2"/>
  <c r="T24" i="2"/>
  <c r="N24" i="2"/>
  <c r="AF35" i="2"/>
  <c r="Z35" i="2"/>
  <c r="T35" i="2"/>
  <c r="N35" i="2"/>
  <c r="AF16" i="2"/>
  <c r="Z16" i="2"/>
  <c r="T16" i="2"/>
  <c r="N16" i="2"/>
  <c r="AF23" i="2"/>
  <c r="Z23" i="2"/>
  <c r="T23" i="2"/>
  <c r="N23" i="2"/>
  <c r="AF31" i="2"/>
  <c r="Z31" i="2"/>
  <c r="T31" i="2"/>
  <c r="N31" i="2"/>
  <c r="AF5" i="2"/>
  <c r="Z5" i="2"/>
  <c r="T5" i="2"/>
  <c r="N5" i="2"/>
  <c r="AF9" i="2"/>
  <c r="Z9" i="2"/>
  <c r="T9" i="2"/>
  <c r="N9" i="2"/>
  <c r="I13" i="2"/>
  <c r="AF4" i="2"/>
  <c r="Z4" i="2"/>
  <c r="T4" i="2"/>
  <c r="N4" i="2"/>
  <c r="AF11" i="2"/>
  <c r="Z11" i="2"/>
  <c r="T11" i="2"/>
  <c r="N11" i="2"/>
  <c r="AF7" i="2"/>
  <c r="Z7" i="2"/>
  <c r="T7" i="2"/>
  <c r="N7" i="2"/>
  <c r="AF22" i="2"/>
  <c r="Z22" i="2"/>
  <c r="T22" i="2"/>
  <c r="N22" i="2"/>
  <c r="AF19" i="2"/>
  <c r="Z19" i="2"/>
  <c r="T19" i="2"/>
  <c r="N19" i="2"/>
  <c r="AF15" i="2"/>
  <c r="Z15" i="2"/>
  <c r="T15" i="2"/>
  <c r="N15" i="2"/>
  <c r="AF18" i="2"/>
  <c r="Z18" i="2"/>
  <c r="T18" i="2"/>
  <c r="N18" i="2"/>
  <c r="AF21" i="2"/>
  <c r="Z21" i="2"/>
  <c r="T21" i="2"/>
  <c r="N21" i="2"/>
  <c r="AF14" i="2"/>
  <c r="Z14" i="2"/>
  <c r="T14" i="2"/>
  <c r="N14" i="2"/>
  <c r="AF30" i="2"/>
  <c r="Z30" i="2"/>
  <c r="T30" i="2"/>
  <c r="N30" i="2"/>
  <c r="AF37" i="2"/>
  <c r="Z37" i="2"/>
  <c r="T37" i="2"/>
  <c r="N37" i="2"/>
  <c r="AF34" i="2"/>
  <c r="Z34" i="2"/>
  <c r="T34" i="2"/>
  <c r="N34" i="2"/>
  <c r="AF36" i="2"/>
  <c r="Z36" i="2"/>
  <c r="T36" i="2"/>
  <c r="N36" i="2"/>
  <c r="AF20" i="2"/>
  <c r="Z20" i="2"/>
  <c r="T20" i="2"/>
  <c r="N20" i="2"/>
  <c r="AF17" i="2"/>
  <c r="Z17" i="2"/>
  <c r="T17" i="2"/>
  <c r="N17" i="2"/>
  <c r="AF12" i="2"/>
  <c r="Z12" i="2"/>
  <c r="T12" i="2"/>
  <c r="N12" i="2"/>
  <c r="AF26" i="2"/>
  <c r="Z26" i="2"/>
  <c r="T26" i="2"/>
  <c r="N26" i="2"/>
  <c r="AF8" i="2"/>
  <c r="Z8" i="2"/>
  <c r="T8" i="2"/>
  <c r="N8" i="2"/>
  <c r="AF27" i="2"/>
  <c r="Z27" i="2"/>
  <c r="T27" i="2"/>
  <c r="N27" i="2"/>
  <c r="AF29" i="2"/>
  <c r="Z29" i="2"/>
  <c r="T29" i="2"/>
  <c r="N29" i="2"/>
  <c r="AF6" i="2"/>
  <c r="Z6" i="2"/>
  <c r="T6" i="2"/>
  <c r="N6" i="2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2" i="1"/>
  <c r="G2" i="1"/>
  <c r="M2" i="1"/>
  <c r="S2" i="1"/>
  <c r="Y2" i="1"/>
  <c r="AE2" i="1"/>
  <c r="G3" i="1"/>
  <c r="M3" i="1"/>
  <c r="S3" i="1"/>
  <c r="Y3" i="1"/>
  <c r="AE3" i="1"/>
  <c r="G4" i="1"/>
  <c r="M4" i="1"/>
  <c r="S4" i="1"/>
  <c r="Y4" i="1"/>
  <c r="AE4" i="1"/>
  <c r="G5" i="1"/>
  <c r="M5" i="1"/>
  <c r="S5" i="1"/>
  <c r="Y5" i="1"/>
  <c r="AE5" i="1"/>
  <c r="G6" i="1"/>
  <c r="M6" i="1"/>
  <c r="S6" i="1"/>
  <c r="Y6" i="1"/>
  <c r="AE6" i="1"/>
  <c r="G7" i="1"/>
  <c r="M7" i="1"/>
  <c r="S7" i="1"/>
  <c r="Y7" i="1"/>
  <c r="AE7" i="1"/>
  <c r="G8" i="1"/>
  <c r="M8" i="1"/>
  <c r="S8" i="1"/>
  <c r="Y8" i="1"/>
  <c r="AE8" i="1"/>
  <c r="G9" i="1"/>
  <c r="M9" i="1"/>
  <c r="S9" i="1"/>
  <c r="Y9" i="1"/>
  <c r="AE9" i="1"/>
  <c r="G10" i="1"/>
  <c r="M10" i="1"/>
  <c r="S10" i="1"/>
  <c r="Y10" i="1"/>
  <c r="AE10" i="1"/>
  <c r="G11" i="1"/>
  <c r="AH11" i="1"/>
  <c r="M11" i="1"/>
  <c r="S11" i="1"/>
  <c r="Y11" i="1"/>
  <c r="AE11" i="1"/>
  <c r="G12" i="1"/>
  <c r="M12" i="1"/>
  <c r="S12" i="1"/>
  <c r="Y12" i="1"/>
  <c r="AE12" i="1"/>
  <c r="G13" i="1"/>
  <c r="AH13" i="1"/>
  <c r="M13" i="1"/>
  <c r="S13" i="1"/>
  <c r="Y13" i="1"/>
  <c r="AE13" i="1"/>
  <c r="G14" i="1"/>
  <c r="M14" i="1"/>
  <c r="S14" i="1"/>
  <c r="Y14" i="1"/>
  <c r="AE14" i="1"/>
  <c r="G15" i="1"/>
  <c r="AH15" i="1"/>
  <c r="M15" i="1"/>
  <c r="S15" i="1"/>
  <c r="Y15" i="1"/>
  <c r="AE15" i="1"/>
  <c r="G16" i="1"/>
  <c r="M16" i="1"/>
  <c r="S16" i="1"/>
  <c r="Y16" i="1"/>
  <c r="AE16" i="1"/>
  <c r="G17" i="1"/>
  <c r="AH17" i="1"/>
  <c r="M17" i="1"/>
  <c r="S17" i="1"/>
  <c r="Y17" i="1"/>
  <c r="AE17" i="1"/>
  <c r="G18" i="1"/>
  <c r="M18" i="1"/>
  <c r="S18" i="1"/>
  <c r="Y18" i="1"/>
  <c r="AE18" i="1"/>
  <c r="G19" i="1"/>
  <c r="M19" i="1"/>
  <c r="S19" i="1"/>
  <c r="Y19" i="1"/>
  <c r="AE19" i="1"/>
  <c r="G20" i="1"/>
  <c r="M20" i="1"/>
  <c r="S20" i="1"/>
  <c r="Y20" i="1"/>
  <c r="AE20" i="1"/>
  <c r="G22" i="1"/>
  <c r="AH22" i="1"/>
  <c r="M22" i="1"/>
  <c r="S22" i="1"/>
  <c r="Y22" i="1"/>
  <c r="AE22" i="1"/>
  <c r="G23" i="1"/>
  <c r="M23" i="1"/>
  <c r="S23" i="1"/>
  <c r="Y23" i="1"/>
  <c r="AE23" i="1"/>
  <c r="G24" i="1"/>
  <c r="AH24" i="1"/>
  <c r="M24" i="1"/>
  <c r="S24" i="1"/>
  <c r="Y24" i="1"/>
  <c r="AE24" i="1"/>
  <c r="G25" i="1"/>
  <c r="M25" i="1"/>
  <c r="S25" i="1"/>
  <c r="Y25" i="1"/>
  <c r="AE25" i="1"/>
  <c r="G26" i="1"/>
  <c r="M26" i="1"/>
  <c r="S26" i="1"/>
  <c r="Y26" i="1"/>
  <c r="AE26" i="1"/>
  <c r="G27" i="1"/>
  <c r="M27" i="1"/>
  <c r="S27" i="1"/>
  <c r="Y27" i="1"/>
  <c r="AE27" i="1"/>
  <c r="G28" i="1"/>
  <c r="M28" i="1"/>
  <c r="S28" i="1"/>
  <c r="Y28" i="1"/>
  <c r="AE28" i="1"/>
  <c r="G29" i="1"/>
  <c r="M29" i="1"/>
  <c r="S29" i="1"/>
  <c r="Y29" i="1"/>
  <c r="AE29" i="1"/>
  <c r="G30" i="1"/>
  <c r="M30" i="1"/>
  <c r="S30" i="1"/>
  <c r="Y30" i="1"/>
  <c r="AE30" i="1"/>
  <c r="G31" i="1"/>
  <c r="M31" i="1"/>
  <c r="S31" i="1"/>
  <c r="Y31" i="1"/>
  <c r="AE31" i="1"/>
  <c r="G32" i="1"/>
  <c r="M32" i="1"/>
  <c r="S32" i="1"/>
  <c r="Y32" i="1"/>
  <c r="AE32" i="1"/>
  <c r="G33" i="1"/>
  <c r="M33" i="1"/>
  <c r="S33" i="1"/>
  <c r="Y33" i="1"/>
  <c r="AE33" i="1"/>
  <c r="G34" i="1"/>
  <c r="M34" i="1"/>
  <c r="S34" i="1"/>
  <c r="Y34" i="1"/>
  <c r="AE34" i="1"/>
  <c r="G35" i="1"/>
  <c r="M35" i="1"/>
  <c r="AH35" i="1"/>
  <c r="S35" i="1"/>
  <c r="Y35" i="1"/>
  <c r="AE35" i="1"/>
  <c r="G36" i="1"/>
  <c r="H24" i="1"/>
  <c r="M36" i="1"/>
  <c r="S36" i="1"/>
  <c r="T52" i="1"/>
  <c r="Y36" i="1"/>
  <c r="AE36" i="1"/>
  <c r="AF56" i="1"/>
  <c r="G37" i="1"/>
  <c r="M37" i="1"/>
  <c r="N35" i="1"/>
  <c r="S37" i="1"/>
  <c r="Y37" i="1"/>
  <c r="Z25" i="1"/>
  <c r="AE37" i="1"/>
  <c r="G38" i="1"/>
  <c r="M38" i="1"/>
  <c r="S38" i="1"/>
  <c r="Y38" i="1"/>
  <c r="AE38" i="1"/>
  <c r="G39" i="1"/>
  <c r="M39" i="1"/>
  <c r="S39" i="1"/>
  <c r="Y39" i="1"/>
  <c r="AE39" i="1"/>
  <c r="G40" i="1"/>
  <c r="M40" i="1"/>
  <c r="S40" i="1"/>
  <c r="T60" i="1"/>
  <c r="Y40" i="1"/>
  <c r="AE40" i="1"/>
  <c r="G42" i="1"/>
  <c r="M42" i="1"/>
  <c r="N42" i="1"/>
  <c r="S42" i="1"/>
  <c r="Y42" i="1"/>
  <c r="Z19" i="1"/>
  <c r="AE42" i="1"/>
  <c r="G43" i="1"/>
  <c r="AH43" i="1"/>
  <c r="M43" i="1"/>
  <c r="S43" i="1"/>
  <c r="Y43" i="1"/>
  <c r="AE43" i="1"/>
  <c r="G44" i="1"/>
  <c r="M44" i="1"/>
  <c r="S44" i="1"/>
  <c r="Y44" i="1"/>
  <c r="Z37" i="1"/>
  <c r="AE44" i="1"/>
  <c r="G45" i="1"/>
  <c r="M45" i="1"/>
  <c r="S45" i="1"/>
  <c r="Y45" i="1"/>
  <c r="AE45" i="1"/>
  <c r="G46" i="1"/>
  <c r="M46" i="1"/>
  <c r="S46" i="1"/>
  <c r="Y46" i="1"/>
  <c r="Z55" i="1"/>
  <c r="AE46" i="1"/>
  <c r="G47" i="1"/>
  <c r="AH47" i="1"/>
  <c r="M47" i="1"/>
  <c r="S47" i="1"/>
  <c r="Y47" i="1"/>
  <c r="AE47" i="1"/>
  <c r="G48" i="1"/>
  <c r="M48" i="1"/>
  <c r="S48" i="1"/>
  <c r="Y48" i="1"/>
  <c r="AE48" i="1"/>
  <c r="G49" i="1"/>
  <c r="M49" i="1"/>
  <c r="S49" i="1"/>
  <c r="Y49" i="1"/>
  <c r="AE49" i="1"/>
  <c r="G50" i="1"/>
  <c r="M50" i="1"/>
  <c r="N50" i="1"/>
  <c r="S50" i="1"/>
  <c r="Y50" i="1"/>
  <c r="AE50" i="1"/>
  <c r="G51" i="1"/>
  <c r="AH51" i="1"/>
  <c r="M51" i="1"/>
  <c r="S51" i="1"/>
  <c r="Y51" i="1"/>
  <c r="AE51" i="1"/>
  <c r="G52" i="1"/>
  <c r="M52" i="1"/>
  <c r="S52" i="1"/>
  <c r="Y52" i="1"/>
  <c r="AE52" i="1"/>
  <c r="G53" i="1"/>
  <c r="M53" i="1"/>
  <c r="S53" i="1"/>
  <c r="Y53" i="1"/>
  <c r="AE53" i="1"/>
  <c r="G54" i="1"/>
  <c r="M54" i="1"/>
  <c r="S54" i="1"/>
  <c r="Y54" i="1"/>
  <c r="AE54" i="1"/>
  <c r="G55" i="1"/>
  <c r="AH55" i="1"/>
  <c r="M55" i="1"/>
  <c r="S55" i="1"/>
  <c r="Y55" i="1"/>
  <c r="AE55" i="1"/>
  <c r="G56" i="1"/>
  <c r="M56" i="1"/>
  <c r="S56" i="1"/>
  <c r="Y56" i="1"/>
  <c r="AE56" i="1"/>
  <c r="G57" i="1"/>
  <c r="M57" i="1"/>
  <c r="S57" i="1"/>
  <c r="T57" i="1"/>
  <c r="Y57" i="1"/>
  <c r="AE57" i="1"/>
  <c r="G58" i="1"/>
  <c r="M58" i="1"/>
  <c r="S58" i="1"/>
  <c r="Y58" i="1"/>
  <c r="Z58" i="1"/>
  <c r="AE58" i="1"/>
  <c r="G59" i="1"/>
  <c r="AH59" i="1"/>
  <c r="M59" i="1"/>
  <c r="N59" i="1"/>
  <c r="S59" i="1"/>
  <c r="Y59" i="1"/>
  <c r="AE59" i="1"/>
  <c r="G60" i="1"/>
  <c r="M60" i="1"/>
  <c r="N60" i="1"/>
  <c r="S60" i="1"/>
  <c r="Y60" i="1"/>
  <c r="AE60" i="1"/>
  <c r="G61" i="1"/>
  <c r="H61" i="1"/>
  <c r="M61" i="1"/>
  <c r="N61" i="1"/>
  <c r="S61" i="1"/>
  <c r="Y61" i="1"/>
  <c r="AE61" i="1"/>
  <c r="G62" i="1"/>
  <c r="H62" i="1"/>
  <c r="M62" i="1"/>
  <c r="N62" i="1"/>
  <c r="S62" i="1"/>
  <c r="Y62" i="1"/>
  <c r="Z62" i="1"/>
  <c r="AE62" i="1"/>
  <c r="N53" i="1"/>
  <c r="AF57" i="1"/>
  <c r="AF46" i="1"/>
  <c r="T48" i="1"/>
  <c r="AF45" i="1"/>
  <c r="T43" i="1"/>
  <c r="N39" i="1"/>
  <c r="N31" i="1"/>
  <c r="H54" i="1"/>
  <c r="T39" i="1"/>
  <c r="H36" i="1"/>
  <c r="AF32" i="1"/>
  <c r="AF29" i="1"/>
  <c r="AF22" i="1"/>
  <c r="T19" i="1"/>
  <c r="Z16" i="1"/>
  <c r="Z28" i="1"/>
  <c r="T26" i="1"/>
  <c r="AF17" i="1"/>
  <c r="Z13" i="1"/>
  <c r="Z9" i="1"/>
  <c r="Z5" i="1"/>
  <c r="N3" i="1"/>
  <c r="AF15" i="1"/>
  <c r="H14" i="1"/>
  <c r="T12" i="1"/>
  <c r="AF10" i="1"/>
  <c r="T9" i="1"/>
  <c r="AF7" i="1"/>
  <c r="H6" i="1"/>
  <c r="T4" i="1"/>
  <c r="AF2" i="1"/>
  <c r="AH62" i="1"/>
  <c r="AH61" i="1"/>
  <c r="AF62" i="1"/>
  <c r="T61" i="1"/>
  <c r="Z47" i="1"/>
  <c r="AH57" i="1"/>
  <c r="AH53" i="1"/>
  <c r="AH49" i="1"/>
  <c r="AH45" i="1"/>
  <c r="AH40" i="1"/>
  <c r="AH38" i="1"/>
  <c r="AH36" i="1"/>
  <c r="AH34" i="1"/>
  <c r="AH32" i="1"/>
  <c r="AH31" i="1"/>
  <c r="Z54" i="1"/>
  <c r="Z31" i="1"/>
  <c r="Z35" i="1"/>
  <c r="Z39" i="1"/>
  <c r="Z51" i="1"/>
  <c r="AH28" i="1"/>
  <c r="AH27" i="1"/>
  <c r="Z18" i="1"/>
  <c r="Z53" i="1"/>
  <c r="Z48" i="1"/>
  <c r="AH25" i="1"/>
  <c r="AH23" i="1"/>
  <c r="AH20" i="1"/>
  <c r="AH18" i="1"/>
  <c r="AH16" i="1"/>
  <c r="AH14" i="1"/>
  <c r="AH12" i="1"/>
  <c r="H7" i="1"/>
  <c r="H15" i="1"/>
  <c r="H27" i="1"/>
  <c r="H23" i="1"/>
  <c r="H43" i="1"/>
  <c r="H49" i="1"/>
  <c r="H56" i="1"/>
  <c r="AH10" i="1"/>
  <c r="AH8" i="1"/>
  <c r="AH6" i="1"/>
  <c r="AH5" i="1"/>
  <c r="AH4" i="1"/>
  <c r="AH3" i="1"/>
  <c r="AH2" i="1"/>
  <c r="Z61" i="1"/>
  <c r="Z60" i="1"/>
  <c r="AH60" i="1"/>
  <c r="Z56" i="1"/>
  <c r="N56" i="1"/>
  <c r="AH56" i="1"/>
  <c r="T55" i="1"/>
  <c r="AF53" i="1"/>
  <c r="H53" i="1"/>
  <c r="AF51" i="1"/>
  <c r="Z50" i="1"/>
  <c r="H47" i="1"/>
  <c r="H51" i="1"/>
  <c r="H31" i="1"/>
  <c r="H11" i="1"/>
  <c r="H3" i="1"/>
  <c r="Z43" i="1"/>
  <c r="Z23" i="1"/>
  <c r="Z26" i="1"/>
  <c r="Z44" i="1"/>
  <c r="Z33" i="1"/>
  <c r="Z29" i="1"/>
  <c r="T59" i="1"/>
  <c r="H60" i="1"/>
  <c r="H2" i="1"/>
  <c r="AF3" i="1"/>
  <c r="T5" i="1"/>
  <c r="AF6" i="1"/>
  <c r="T8" i="1"/>
  <c r="H10" i="1"/>
  <c r="AF11" i="1"/>
  <c r="T13" i="1"/>
  <c r="AF14" i="1"/>
  <c r="N2" i="1"/>
  <c r="N4" i="1"/>
  <c r="Z7" i="1"/>
  <c r="Z11" i="1"/>
  <c r="Z15" i="1"/>
  <c r="AF27" i="1"/>
  <c r="T18" i="1"/>
  <c r="AF20" i="1"/>
  <c r="T31" i="1"/>
  <c r="T34" i="1"/>
  <c r="AF37" i="1"/>
  <c r="AF52" i="1"/>
  <c r="N55" i="1"/>
  <c r="T44" i="1"/>
  <c r="AF50" i="1"/>
  <c r="AF58" i="1"/>
  <c r="Z59" i="1"/>
  <c r="H59" i="1"/>
  <c r="N58" i="1"/>
  <c r="AH58" i="1"/>
  <c r="H57" i="1"/>
  <c r="AF55" i="1"/>
  <c r="H55" i="1"/>
  <c r="AI55" i="1"/>
  <c r="N54" i="1"/>
  <c r="AH54" i="1"/>
  <c r="T53" i="1"/>
  <c r="Z52" i="1"/>
  <c r="N52" i="1"/>
  <c r="AH52" i="1"/>
  <c r="T51" i="1"/>
  <c r="AH50" i="1"/>
  <c r="AF49" i="1"/>
  <c r="T49" i="1"/>
  <c r="N48" i="1"/>
  <c r="AH48" i="1"/>
  <c r="AF47" i="1"/>
  <c r="T47" i="1"/>
  <c r="Z46" i="1"/>
  <c r="N46" i="1"/>
  <c r="AH46" i="1"/>
  <c r="T45" i="1"/>
  <c r="H45" i="1"/>
  <c r="N44" i="1"/>
  <c r="AH44" i="1"/>
  <c r="AF43" i="1"/>
  <c r="Z42" i="1"/>
  <c r="AH42" i="1"/>
  <c r="AF40" i="1"/>
  <c r="T40" i="1"/>
  <c r="H40" i="1"/>
  <c r="AH39" i="1"/>
  <c r="AF38" i="1"/>
  <c r="T38" i="1"/>
  <c r="H38" i="1"/>
  <c r="N37" i="1"/>
  <c r="AH37" i="1"/>
  <c r="AF36" i="1"/>
  <c r="T36" i="1"/>
  <c r="N33" i="1"/>
  <c r="H32" i="1"/>
  <c r="T30" i="1"/>
  <c r="N29" i="1"/>
  <c r="Z27" i="1"/>
  <c r="N27" i="1"/>
  <c r="H26" i="1"/>
  <c r="N25" i="1"/>
  <c r="AF24" i="1"/>
  <c r="Z20" i="1"/>
  <c r="N20" i="1"/>
  <c r="H19" i="1"/>
  <c r="T15" i="1"/>
  <c r="Z14" i="1"/>
  <c r="AF13" i="1"/>
  <c r="Z12" i="1"/>
  <c r="T11" i="1"/>
  <c r="Z10" i="1"/>
  <c r="AF9" i="1"/>
  <c r="H9" i="1"/>
  <c r="Z8" i="1"/>
  <c r="T7" i="1"/>
  <c r="H29" i="1"/>
  <c r="Z6" i="1"/>
  <c r="AF5" i="1"/>
  <c r="H5" i="1"/>
  <c r="Z4" i="1"/>
  <c r="AF48" i="1"/>
  <c r="T46" i="1"/>
  <c r="H50" i="1"/>
  <c r="Z17" i="1"/>
  <c r="N57" i="1"/>
  <c r="AF34" i="1"/>
  <c r="T32" i="1"/>
  <c r="H30" i="1"/>
  <c r="T28" i="1"/>
  <c r="AF26" i="1"/>
  <c r="T24" i="1"/>
  <c r="N23" i="1"/>
  <c r="T22" i="1"/>
  <c r="AF19" i="1"/>
  <c r="T17" i="1"/>
  <c r="N16" i="1"/>
  <c r="AH7" i="1"/>
  <c r="AH9" i="1"/>
  <c r="H39" i="1"/>
  <c r="H37" i="1"/>
  <c r="H35" i="1"/>
  <c r="H33" i="1"/>
  <c r="H20" i="1"/>
  <c r="H25" i="1"/>
  <c r="H17" i="1"/>
  <c r="H13" i="1"/>
  <c r="AH19" i="1"/>
  <c r="Z57" i="1"/>
  <c r="Z22" i="1"/>
  <c r="AH26" i="1"/>
  <c r="AH29" i="1"/>
  <c r="Z45" i="1"/>
  <c r="Z40" i="1"/>
  <c r="Z38" i="1"/>
  <c r="Z36" i="1"/>
  <c r="Z34" i="1"/>
  <c r="Z32" i="1"/>
  <c r="Z30" i="1"/>
  <c r="Z24" i="1"/>
  <c r="AH30" i="1"/>
  <c r="Z49" i="1"/>
  <c r="AH33" i="1"/>
  <c r="T62" i="1"/>
  <c r="AI62" i="1"/>
  <c r="AF59" i="1"/>
  <c r="AF60" i="1"/>
  <c r="AF61" i="1"/>
  <c r="T2" i="1"/>
  <c r="T3" i="1"/>
  <c r="H4" i="1"/>
  <c r="AF4" i="1"/>
  <c r="T6" i="1"/>
  <c r="H8" i="1"/>
  <c r="AF8" i="1"/>
  <c r="T10" i="1"/>
  <c r="H12" i="1"/>
  <c r="AF12" i="1"/>
  <c r="T14" i="1"/>
  <c r="H16" i="1"/>
  <c r="Z2" i="1"/>
  <c r="Z3" i="1"/>
  <c r="AF16" i="1"/>
  <c r="N28" i="1"/>
  <c r="N22" i="1"/>
  <c r="T23" i="1"/>
  <c r="AF33" i="1"/>
  <c r="T35" i="1"/>
  <c r="T54" i="1"/>
  <c r="AF42" i="1"/>
  <c r="H44" i="1"/>
  <c r="N45" i="1"/>
  <c r="T50" i="1"/>
  <c r="H34" i="1"/>
  <c r="AF30" i="1"/>
  <c r="AF28" i="1"/>
  <c r="H28" i="1"/>
  <c r="AI28" i="1"/>
  <c r="H22" i="1"/>
  <c r="AI22" i="1"/>
  <c r="N18" i="1"/>
  <c r="N14" i="1"/>
  <c r="AI14" i="1"/>
  <c r="N12" i="1"/>
  <c r="N10" i="1"/>
  <c r="N8" i="1"/>
  <c r="N6" i="1"/>
  <c r="AI6" i="1"/>
  <c r="AF44" i="1"/>
  <c r="AF54" i="1"/>
  <c r="AF39" i="1"/>
  <c r="AF35" i="1"/>
  <c r="AF31" i="1"/>
  <c r="AF23" i="1"/>
  <c r="AF18" i="1"/>
  <c r="AF25" i="1"/>
  <c r="T56" i="1"/>
  <c r="AI56" i="1"/>
  <c r="T58" i="1"/>
  <c r="T42" i="1"/>
  <c r="T37" i="1"/>
  <c r="T33" i="1"/>
  <c r="T29" i="1"/>
  <c r="T20" i="1"/>
  <c r="T27" i="1"/>
  <c r="T25" i="1"/>
  <c r="T16" i="1"/>
  <c r="H58" i="1"/>
  <c r="AI58" i="1"/>
  <c r="H48" i="1"/>
  <c r="AI48" i="1"/>
  <c r="H52" i="1"/>
  <c r="AI52" i="1"/>
  <c r="H46" i="1"/>
  <c r="AI46" i="1"/>
  <c r="H42" i="1"/>
  <c r="AI42" i="1"/>
  <c r="H18" i="1"/>
  <c r="AI18" i="1"/>
  <c r="N47" i="1"/>
  <c r="N43" i="1"/>
  <c r="AI43" i="1"/>
  <c r="N40" i="1"/>
  <c r="N38" i="1"/>
  <c r="N36" i="1"/>
  <c r="AI36" i="1"/>
  <c r="N34" i="1"/>
  <c r="N32" i="1"/>
  <c r="N30" i="1"/>
  <c r="N24" i="1"/>
  <c r="AI24" i="1"/>
  <c r="N19" i="1"/>
  <c r="N17" i="1"/>
  <c r="N51" i="1"/>
  <c r="N49" i="1"/>
  <c r="AI49" i="1"/>
  <c r="N26" i="1"/>
  <c r="N15" i="1"/>
  <c r="AI15" i="1"/>
  <c r="N13" i="1"/>
  <c r="N11" i="1"/>
  <c r="N9" i="1"/>
  <c r="N7" i="1"/>
  <c r="AI7" i="1"/>
  <c r="N5" i="1"/>
  <c r="AI23" i="1"/>
  <c r="AI27" i="1"/>
  <c r="AI54" i="1"/>
  <c r="AI61" i="1"/>
  <c r="AI34" i="1"/>
  <c r="AI16" i="1"/>
  <c r="AI8" i="1"/>
  <c r="AI13" i="1"/>
  <c r="AI25" i="1"/>
  <c r="AI33" i="1"/>
  <c r="AI37" i="1"/>
  <c r="AI30" i="1"/>
  <c r="AI29" i="1"/>
  <c r="AI26" i="1"/>
  <c r="AI57" i="1"/>
  <c r="AI2" i="1"/>
  <c r="AI11" i="1"/>
  <c r="AI51" i="1"/>
  <c r="AI53" i="1"/>
  <c r="AI44" i="1"/>
  <c r="AI12" i="1"/>
  <c r="AI4" i="1"/>
  <c r="AI17" i="1"/>
  <c r="AI20" i="1"/>
  <c r="AI35" i="1"/>
  <c r="AI39" i="1"/>
  <c r="AI50" i="1"/>
  <c r="AI5" i="1"/>
  <c r="AI9" i="1"/>
  <c r="AI19" i="1"/>
  <c r="AI32" i="1"/>
  <c r="AI38" i="1"/>
  <c r="AI40" i="1"/>
  <c r="AI45" i="1"/>
  <c r="AI59" i="1"/>
  <c r="AI10" i="1"/>
  <c r="AI60" i="1"/>
  <c r="AI3" i="1"/>
  <c r="AI31" i="1"/>
  <c r="AI47" i="1"/>
  <c r="O32" i="2" l="1"/>
  <c r="AG32" i="2"/>
  <c r="AA32" i="2"/>
  <c r="U32" i="2"/>
  <c r="AA13" i="2"/>
  <c r="AG13" i="2"/>
  <c r="U13" i="2"/>
  <c r="O13" i="2"/>
  <c r="O25" i="2"/>
  <c r="AA25" i="2"/>
  <c r="I25" i="2"/>
  <c r="U25" i="2"/>
  <c r="AG25" i="2"/>
  <c r="AA36" i="2"/>
  <c r="AG28" i="2"/>
  <c r="I10" i="2"/>
  <c r="I36" i="2"/>
  <c r="I11" i="2"/>
  <c r="AG35" i="2"/>
  <c r="O6" i="2"/>
  <c r="AA35" i="2"/>
  <c r="AI17" i="2"/>
  <c r="AI31" i="2"/>
  <c r="AI35" i="2"/>
  <c r="AI24" i="2"/>
  <c r="AI33" i="2"/>
  <c r="AI28" i="2"/>
  <c r="I30" i="2"/>
  <c r="AA14" i="2"/>
  <c r="I22" i="2"/>
  <c r="U33" i="2"/>
  <c r="I31" i="2"/>
  <c r="AG6" i="2"/>
  <c r="AA27" i="2"/>
  <c r="U26" i="2"/>
  <c r="O34" i="2"/>
  <c r="AA34" i="2"/>
  <c r="AI30" i="2"/>
  <c r="U29" i="2"/>
  <c r="AG30" i="2"/>
  <c r="AI4" i="2"/>
  <c r="I5" i="2"/>
  <c r="AG23" i="2"/>
  <c r="U36" i="2"/>
  <c r="I27" i="2"/>
  <c r="AG29" i="2"/>
  <c r="O17" i="2"/>
  <c r="AA23" i="2"/>
  <c r="AI8" i="2"/>
  <c r="AI26" i="2"/>
  <c r="AA21" i="2"/>
  <c r="AI12" i="2"/>
  <c r="O7" i="2"/>
  <c r="AI20" i="2"/>
  <c r="AI34" i="2"/>
  <c r="AI37" i="2"/>
  <c r="AI14" i="2"/>
  <c r="AI21" i="2"/>
  <c r="AI18" i="2"/>
  <c r="AI15" i="2"/>
  <c r="AI22" i="2"/>
  <c r="AI7" i="2"/>
  <c r="U22" i="2"/>
  <c r="U17" i="2"/>
  <c r="I4" i="2"/>
  <c r="U8" i="2"/>
  <c r="AG12" i="2"/>
  <c r="AG20" i="2"/>
  <c r="U30" i="2"/>
  <c r="U21" i="2"/>
  <c r="O19" i="2"/>
  <c r="AA8" i="2"/>
  <c r="O11" i="2"/>
  <c r="AA11" i="2"/>
  <c r="U4" i="2"/>
  <c r="AG4" i="2"/>
  <c r="U35" i="2"/>
  <c r="O24" i="2"/>
  <c r="AG33" i="2"/>
  <c r="AG8" i="2"/>
  <c r="AA37" i="2"/>
  <c r="AG21" i="2"/>
  <c r="O12" i="2"/>
  <c r="O20" i="2"/>
  <c r="O29" i="2"/>
  <c r="U9" i="2"/>
  <c r="U14" i="2"/>
  <c r="U37" i="2"/>
  <c r="AI5" i="2"/>
  <c r="O5" i="2"/>
  <c r="U31" i="2"/>
  <c r="AI23" i="2"/>
  <c r="O23" i="2"/>
  <c r="AI16" i="2"/>
  <c r="O16" i="2"/>
  <c r="U10" i="2"/>
  <c r="AG10" i="2"/>
  <c r="I9" i="2"/>
  <c r="I24" i="2"/>
  <c r="O18" i="2"/>
  <c r="O28" i="2"/>
  <c r="AA6" i="2"/>
  <c r="AI11" i="2"/>
  <c r="AA4" i="2"/>
  <c r="AA9" i="2"/>
  <c r="AA22" i="2"/>
  <c r="AA10" i="2"/>
  <c r="AI29" i="2"/>
  <c r="U28" i="2"/>
  <c r="AI6" i="2"/>
  <c r="AI27" i="2"/>
  <c r="O27" i="2"/>
  <c r="AA26" i="2"/>
  <c r="AI36" i="2"/>
  <c r="O36" i="2"/>
  <c r="U34" i="2"/>
  <c r="O14" i="2"/>
  <c r="AA19" i="2"/>
  <c r="AA29" i="2"/>
  <c r="AA7" i="2"/>
  <c r="AA20" i="2"/>
  <c r="AA15" i="2"/>
  <c r="AA31" i="2"/>
  <c r="AA30" i="2"/>
  <c r="AA33" i="2"/>
  <c r="AG7" i="2"/>
  <c r="I14" i="2"/>
  <c r="AI9" i="2"/>
  <c r="I19" i="2"/>
  <c r="AG5" i="2"/>
  <c r="AG18" i="2"/>
  <c r="AG11" i="2"/>
  <c r="AA5" i="2"/>
  <c r="O2" i="2"/>
  <c r="I18" i="2"/>
  <c r="I37" i="2"/>
  <c r="AI19" i="2"/>
  <c r="I3" i="2"/>
  <c r="U3" i="2"/>
  <c r="AG3" i="2"/>
  <c r="AI10" i="2"/>
  <c r="I2" i="2"/>
  <c r="O3" i="2"/>
  <c r="AA3" i="2"/>
  <c r="AG2" i="2"/>
  <c r="AA2" i="2"/>
  <c r="U2" i="2"/>
  <c r="O26" i="2"/>
  <c r="AA12" i="2"/>
  <c r="I17" i="2"/>
  <c r="AA17" i="2"/>
  <c r="O37" i="2"/>
  <c r="AG37" i="2"/>
  <c r="O15" i="2"/>
  <c r="O4" i="2"/>
  <c r="O9" i="2"/>
  <c r="O31" i="2"/>
  <c r="AA16" i="2"/>
  <c r="O35" i="2"/>
  <c r="O33" i="2"/>
  <c r="O10" i="2"/>
  <c r="O21" i="2"/>
  <c r="O30" i="2"/>
  <c r="O8" i="2"/>
  <c r="I26" i="2"/>
  <c r="AG24" i="2"/>
  <c r="AA18" i="2"/>
  <c r="O22" i="2"/>
  <c r="AA24" i="2"/>
  <c r="AA28" i="2"/>
  <c r="I33" i="2"/>
  <c r="I12" i="2"/>
  <c r="I15" i="2"/>
  <c r="I23" i="2"/>
  <c r="I29" i="2"/>
  <c r="I7" i="2"/>
  <c r="I16" i="2"/>
  <c r="I35" i="2"/>
  <c r="I34" i="2"/>
  <c r="I21" i="2"/>
  <c r="I6" i="2"/>
  <c r="I8" i="2"/>
  <c r="I20" i="2"/>
  <c r="I28" i="2"/>
  <c r="U23" i="2"/>
  <c r="U7" i="2"/>
  <c r="U12" i="2"/>
  <c r="U15" i="2"/>
  <c r="U11" i="2"/>
  <c r="U27" i="2"/>
  <c r="U19" i="2"/>
  <c r="U16" i="2"/>
  <c r="U20" i="2"/>
  <c r="U24" i="2"/>
  <c r="U18" i="2"/>
  <c r="U6" i="2"/>
  <c r="U5" i="2"/>
  <c r="AG15" i="2"/>
  <c r="AG14" i="2"/>
  <c r="AG36" i="2"/>
  <c r="AG17" i="2"/>
  <c r="AG22" i="2"/>
  <c r="AG9" i="2"/>
  <c r="AG26" i="2"/>
  <c r="AG19" i="2"/>
  <c r="AG27" i="2"/>
  <c r="AG31" i="2"/>
  <c r="AG34" i="2"/>
  <c r="AG16" i="2"/>
  <c r="AJ32" i="2" l="1"/>
  <c r="AJ13" i="2"/>
  <c r="AJ25" i="2"/>
  <c r="AJ10" i="2"/>
  <c r="AJ11" i="2"/>
  <c r="AJ24" i="2"/>
  <c r="AJ31" i="2"/>
  <c r="AJ9" i="2"/>
  <c r="AJ14" i="2"/>
  <c r="AJ28" i="2"/>
  <c r="AJ8" i="2"/>
  <c r="AJ21" i="2"/>
  <c r="AJ17" i="2"/>
  <c r="AJ5" i="2"/>
  <c r="AJ18" i="2"/>
  <c r="AJ33" i="2"/>
  <c r="AJ4" i="2"/>
  <c r="AJ26" i="2"/>
  <c r="AJ22" i="2"/>
  <c r="AJ36" i="2"/>
  <c r="AJ29" i="2"/>
  <c r="AJ30" i="2"/>
  <c r="AJ37" i="2"/>
  <c r="AJ2" i="2"/>
  <c r="AJ3" i="2"/>
  <c r="AJ19" i="2"/>
  <c r="AJ20" i="2"/>
  <c r="AJ34" i="2"/>
  <c r="AJ35" i="2"/>
  <c r="AJ23" i="2"/>
  <c r="AJ15" i="2"/>
  <c r="AJ12" i="2"/>
  <c r="AJ27" i="2"/>
  <c r="AJ6" i="2"/>
  <c r="AJ16" i="2"/>
  <c r="AJ7" i="2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</calcChain>
</file>

<file path=xl/sharedStrings.xml><?xml version="1.0" encoding="utf-8"?>
<sst xmlns="http://schemas.openxmlformats.org/spreadsheetml/2006/main" count="402" uniqueCount="142">
  <si>
    <t>Total Rank</t>
  </si>
  <si>
    <t>Alias</t>
  </si>
  <si>
    <t>Stage 1 total</t>
  </si>
  <si>
    <t>Stage1</t>
  </si>
  <si>
    <t>Stage 2</t>
  </si>
  <si>
    <t>Stage 3</t>
  </si>
  <si>
    <t>Stage 4</t>
  </si>
  <si>
    <t xml:space="preserve">misses </t>
  </si>
  <si>
    <t xml:space="preserve">Misses </t>
  </si>
  <si>
    <t>Stage 5</t>
  </si>
  <si>
    <t>Total Time</t>
  </si>
  <si>
    <t>P</t>
  </si>
  <si>
    <t>B</t>
  </si>
  <si>
    <t>Class</t>
  </si>
  <si>
    <t>Rank Stage 1</t>
  </si>
  <si>
    <t>Stage2 total</t>
  </si>
  <si>
    <t>Rank Stage 2</t>
  </si>
  <si>
    <t>Stage 3 total</t>
  </si>
  <si>
    <t>Rank Stage 3</t>
  </si>
  <si>
    <t>Stage4 total</t>
  </si>
  <si>
    <t>Rank Stage 4</t>
  </si>
  <si>
    <t>Stage 5 total</t>
  </si>
  <si>
    <t>Rank Stage 5</t>
  </si>
  <si>
    <t>Jesamy Kid</t>
  </si>
  <si>
    <t>FC</t>
  </si>
  <si>
    <t>Chulula Mike</t>
  </si>
  <si>
    <t>Cemetary</t>
  </si>
  <si>
    <t>F</t>
  </si>
  <si>
    <t>Moss</t>
  </si>
  <si>
    <t>S</t>
  </si>
  <si>
    <t>Dixie Bill</t>
  </si>
  <si>
    <t>Abe the Crippler</t>
  </si>
  <si>
    <t>FCGF</t>
  </si>
  <si>
    <t>Dancin' Angel</t>
  </si>
  <si>
    <t>LFC</t>
  </si>
  <si>
    <t>Dakota Wild Bill</t>
  </si>
  <si>
    <t>49er</t>
  </si>
  <si>
    <t>Daquelo Will</t>
  </si>
  <si>
    <t>Peacemaker Reb</t>
  </si>
  <si>
    <t>FCD</t>
  </si>
  <si>
    <t>Pacos Pav</t>
  </si>
  <si>
    <t>SD</t>
  </si>
  <si>
    <t>Quaker Kid</t>
  </si>
  <si>
    <t>El Diablo Gringo</t>
  </si>
  <si>
    <t>Timber Creek Cowboy</t>
  </si>
  <si>
    <t>Cimmaron Bocca</t>
  </si>
  <si>
    <t>W</t>
  </si>
  <si>
    <t>Barley Pop Bill</t>
  </si>
  <si>
    <t>Chivato</t>
  </si>
  <si>
    <t>Unexpected Bill</t>
  </si>
  <si>
    <t>D</t>
  </si>
  <si>
    <t>Whistle Stop Willie</t>
  </si>
  <si>
    <t>ES</t>
  </si>
  <si>
    <t>Deadwood Dirk</t>
  </si>
  <si>
    <t>Ralphie Parker</t>
  </si>
  <si>
    <t>C</t>
  </si>
  <si>
    <t>Tex Jones</t>
  </si>
  <si>
    <t>Cobia Kid</t>
  </si>
  <si>
    <t>Lonewolf Austin</t>
  </si>
  <si>
    <t>Buffalo Bad Bob</t>
  </si>
  <si>
    <t>Victoria Barkley</t>
  </si>
  <si>
    <t>Dakota Brit Mike</t>
  </si>
  <si>
    <t>Shopalong</t>
  </si>
  <si>
    <t>LS</t>
  </si>
  <si>
    <t>Stash Jennings</t>
  </si>
  <si>
    <t>Mickey Jake</t>
  </si>
  <si>
    <t>Lonestar Tom</t>
  </si>
  <si>
    <t>Biloxi Bob</t>
  </si>
  <si>
    <t>Lefty Bob</t>
  </si>
  <si>
    <t>Bubba Bear</t>
  </si>
  <si>
    <t>GF</t>
  </si>
  <si>
    <t>Southpaw Joe</t>
  </si>
  <si>
    <t>Poppa Grey</t>
  </si>
  <si>
    <t>na</t>
  </si>
  <si>
    <t>Low Down Sidewinder</t>
  </si>
  <si>
    <t>Irish Willow</t>
  </si>
  <si>
    <t>Blaze Critterden</t>
  </si>
  <si>
    <t>CC</t>
  </si>
  <si>
    <t>Chuckwagon Bill</t>
  </si>
  <si>
    <t>Irishman Jim</t>
  </si>
  <si>
    <t>Stump</t>
  </si>
  <si>
    <t>GP</t>
  </si>
  <si>
    <t>Dead Eye Dutch</t>
  </si>
  <si>
    <t>Lupare Chenz</t>
  </si>
  <si>
    <t>Ben Cooley</t>
  </si>
  <si>
    <t>Wrong Arm</t>
  </si>
  <si>
    <t>Sweet Irish</t>
  </si>
  <si>
    <t>LGF</t>
  </si>
  <si>
    <t>Lakota Will</t>
  </si>
  <si>
    <t>Bronco Joan</t>
  </si>
  <si>
    <t>Sweetheart Sherry</t>
  </si>
  <si>
    <t>L49er</t>
  </si>
  <si>
    <t>Dirty Dingus Digs</t>
  </si>
  <si>
    <t>Doc In The Box</t>
  </si>
  <si>
    <t>Marshal Hughes</t>
  </si>
  <si>
    <t>SS</t>
  </si>
  <si>
    <t>Cactus Whiskey</t>
  </si>
  <si>
    <t>Wrong Century Rider</t>
  </si>
  <si>
    <t>Lady Appalachia</t>
  </si>
  <si>
    <t>Doc Green Thumb</t>
  </si>
  <si>
    <t>Big Whiskey</t>
  </si>
  <si>
    <t>KC Walker</t>
  </si>
  <si>
    <t>Dutch Rich</t>
  </si>
  <si>
    <t>Jake Ritis</t>
  </si>
  <si>
    <t>Loose Change</t>
  </si>
  <si>
    <t>No Change</t>
  </si>
  <si>
    <t>Susquehanna Anna</t>
  </si>
  <si>
    <t>Cracker Smacker</t>
  </si>
  <si>
    <t>Dink Harlin</t>
  </si>
  <si>
    <t>WR</t>
  </si>
  <si>
    <t>Gunpowder John</t>
  </si>
  <si>
    <t>L 49er</t>
  </si>
  <si>
    <t>Joe Kidd</t>
  </si>
  <si>
    <t>CB</t>
  </si>
  <si>
    <t>Marshall Hughes</t>
  </si>
  <si>
    <t>Old Pathfinder</t>
  </si>
  <si>
    <t>Quick Step Kennet</t>
  </si>
  <si>
    <t>BW</t>
  </si>
  <si>
    <t>LW</t>
  </si>
  <si>
    <t>T Bone Pickins</t>
  </si>
  <si>
    <t>Tuscarora</t>
  </si>
  <si>
    <t>CLEAN</t>
  </si>
  <si>
    <t>Badwater Bob</t>
  </si>
  <si>
    <t>Blaze Crittenden</t>
  </si>
  <si>
    <t>Cathouse John</t>
  </si>
  <si>
    <t>Dogwood Dave</t>
  </si>
  <si>
    <t>Duke Morrison</t>
  </si>
  <si>
    <t>Dusty Dave</t>
  </si>
  <si>
    <t>Johnny Lone Starr</t>
  </si>
  <si>
    <t>SR</t>
  </si>
  <si>
    <t>Killer Rabbit</t>
  </si>
  <si>
    <t>YGG</t>
  </si>
  <si>
    <t>Lee Ridgeway</t>
  </si>
  <si>
    <t>Minerva Hex</t>
  </si>
  <si>
    <t>LWR</t>
  </si>
  <si>
    <t>Ranger Smith</t>
  </si>
  <si>
    <t>Raven</t>
  </si>
  <si>
    <t>Southpaw Sadie</t>
  </si>
  <si>
    <t>Osu Fantasma</t>
  </si>
  <si>
    <t>The Ropin Kid</t>
  </si>
  <si>
    <t>Teton Tracy</t>
  </si>
  <si>
    <t>Bignose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</si>
</sst>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0" borderId="0" xfId="0" applyFont="1" applyBorder="1"/>
    <xf numFmtId="0" fontId="0" fillId="2" borderId="0" xfId="0" applyFill="1"/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41" sqref="A41"/>
    </sheetView>
  </sheetViews>
  <sheetFormatPr defaultRowHeight="13.2" x14ac:dyDescent="0.25"/>
  <cols>
    <col min="1" max="1" width="25.5546875" customWidth="1"/>
    <col min="2" max="2" width="9.109375" style="5" customWidth="1"/>
    <col min="3" max="3" width="8.6640625" customWidth="1"/>
    <col min="4" max="4" width="8.33203125" customWidth="1"/>
    <col min="5" max="6" width="4.6640625" customWidth="1"/>
    <col min="7" max="7" width="8.109375" customWidth="1"/>
    <col min="8" max="8" width="9.6640625" customWidth="1"/>
    <col min="9" max="9" width="8.6640625" customWidth="1"/>
    <col min="10" max="10" width="7" customWidth="1"/>
    <col min="11" max="12" width="4.6640625" customWidth="1"/>
    <col min="13" max="13" width="7.88671875" customWidth="1"/>
    <col min="14" max="14" width="8" customWidth="1"/>
    <col min="15" max="15" width="8.6640625" customWidth="1"/>
    <col min="17" max="18" width="4.6640625" customWidth="1"/>
    <col min="20" max="21" width="8.6640625" customWidth="1"/>
    <col min="22" max="22" width="7.88671875" customWidth="1"/>
    <col min="23" max="24" width="4.6640625" customWidth="1"/>
    <col min="25" max="27" width="8.6640625" customWidth="1"/>
    <col min="28" max="28" width="7.5546875" customWidth="1"/>
    <col min="29" max="30" width="4.6640625" customWidth="1"/>
    <col min="31" max="31" width="7.88671875" customWidth="1"/>
    <col min="32" max="32" width="8.33203125" customWidth="1"/>
    <col min="33" max="33" width="1.88671875" customWidth="1"/>
    <col min="34" max="34" width="10.88671875" customWidth="1"/>
    <col min="35" max="35" width="11.109375" customWidth="1"/>
    <col min="36" max="36" width="10.5546875" style="16" customWidth="1"/>
    <col min="37" max="37" width="11.109375" style="5" customWidth="1"/>
  </cols>
  <sheetData>
    <row r="1" spans="1:40" s="13" customFormat="1" ht="27" customHeight="1" x14ac:dyDescent="0.25">
      <c r="A1" s="13" t="s">
        <v>1</v>
      </c>
      <c r="B1" s="13" t="s">
        <v>13</v>
      </c>
      <c r="C1" s="12" t="s">
        <v>3</v>
      </c>
      <c r="D1" s="12" t="s">
        <v>8</v>
      </c>
      <c r="E1" s="12" t="s">
        <v>11</v>
      </c>
      <c r="F1" s="12" t="s">
        <v>12</v>
      </c>
      <c r="G1" s="12" t="s">
        <v>2</v>
      </c>
      <c r="H1" s="12" t="s">
        <v>14</v>
      </c>
      <c r="I1" s="13" t="s">
        <v>4</v>
      </c>
      <c r="J1" s="13" t="s">
        <v>7</v>
      </c>
      <c r="K1" s="13" t="s">
        <v>11</v>
      </c>
      <c r="L1" s="13" t="s">
        <v>12</v>
      </c>
      <c r="M1" s="13" t="s">
        <v>15</v>
      </c>
      <c r="N1" s="13" t="s">
        <v>16</v>
      </c>
      <c r="O1" s="12" t="s">
        <v>5</v>
      </c>
      <c r="P1" s="12" t="s">
        <v>7</v>
      </c>
      <c r="Q1" s="12" t="s">
        <v>11</v>
      </c>
      <c r="R1" s="12" t="s">
        <v>12</v>
      </c>
      <c r="S1" s="12" t="s">
        <v>17</v>
      </c>
      <c r="T1" s="12" t="s">
        <v>18</v>
      </c>
      <c r="U1" s="13" t="s">
        <v>6</v>
      </c>
      <c r="V1" s="13" t="s">
        <v>7</v>
      </c>
      <c r="W1" s="13" t="s">
        <v>11</v>
      </c>
      <c r="X1" s="13" t="s">
        <v>12</v>
      </c>
      <c r="Y1" s="13" t="s">
        <v>19</v>
      </c>
      <c r="Z1" s="13" t="s">
        <v>20</v>
      </c>
      <c r="AA1" s="12" t="s">
        <v>9</v>
      </c>
      <c r="AB1" s="12" t="s">
        <v>7</v>
      </c>
      <c r="AC1" s="12" t="s">
        <v>11</v>
      </c>
      <c r="AD1" s="12" t="s">
        <v>12</v>
      </c>
      <c r="AE1" s="12" t="s">
        <v>21</v>
      </c>
      <c r="AF1" s="12" t="s">
        <v>22</v>
      </c>
      <c r="AH1" s="13" t="s">
        <v>10</v>
      </c>
      <c r="AI1" s="13" t="s">
        <v>0</v>
      </c>
    </row>
    <row r="2" spans="1:40" s="1" customFormat="1" x14ac:dyDescent="0.25">
      <c r="A2" s="1" t="s">
        <v>23</v>
      </c>
      <c r="B2" s="4" t="s">
        <v>24</v>
      </c>
      <c r="C2" s="2">
        <v>27.73</v>
      </c>
      <c r="D2" s="2"/>
      <c r="E2" s="2"/>
      <c r="F2" s="2"/>
      <c r="G2" s="2">
        <f t="shared" ref="G2:G62" si="0">SUM(C2+(D2*5)+(E2*10)+(F2*-5))</f>
        <v>27.73</v>
      </c>
      <c r="H2" s="2">
        <f t="shared" ref="H2:H20" si="1">RANK(G2,$G$2:$G$130,1)</f>
        <v>8</v>
      </c>
      <c r="I2" s="1">
        <v>29.3</v>
      </c>
      <c r="M2" s="1">
        <f>SUM(I2+(J2*5)+(K2*10)+(L2*-5))</f>
        <v>29.3</v>
      </c>
      <c r="N2" s="1">
        <f t="shared" ref="N2:N20" si="2">RANK(M2,$M$2:$M$130,1)</f>
        <v>13</v>
      </c>
      <c r="O2" s="2">
        <v>26.74</v>
      </c>
      <c r="P2" s="2"/>
      <c r="Q2" s="2"/>
      <c r="R2" s="2"/>
      <c r="S2" s="2">
        <f t="shared" ref="S2:S62" si="3">SUM(O2+(P2*5)+(Q2*10)+(R2*-5))</f>
        <v>26.74</v>
      </c>
      <c r="T2" s="2">
        <f t="shared" ref="T2:T20" si="4">RANK(S2,$S$2:$S$130,1)</f>
        <v>3</v>
      </c>
      <c r="U2" s="1">
        <v>27</v>
      </c>
      <c r="X2" s="1">
        <v>1</v>
      </c>
      <c r="Y2" s="1">
        <f t="shared" ref="Y2:Y62" si="5">SUM(U2+(V2*5)+(W2*10)+(X2*-5))</f>
        <v>22</v>
      </c>
      <c r="Z2" s="1">
        <f t="shared" ref="Z2:Z20" si="6">RANK(Y2,$Y$2:$Y$130,1)</f>
        <v>3</v>
      </c>
      <c r="AA2" s="2">
        <v>34.86</v>
      </c>
      <c r="AB2" s="2">
        <v>1</v>
      </c>
      <c r="AC2" s="2"/>
      <c r="AD2" s="2">
        <v>1</v>
      </c>
      <c r="AE2" s="2">
        <f>SUM(AA2+(AB2*5)+(AC2*10)+(AD2*-5))</f>
        <v>34.86</v>
      </c>
      <c r="AF2" s="2">
        <f t="shared" ref="AF2:AF20" si="7">RANK(AE2,$AE$2:$AE$130,1)</f>
        <v>20</v>
      </c>
      <c r="AH2" s="1">
        <f t="shared" ref="AH2:AH62" si="8">SUM(G2+M2+S2+Y2+AE2)</f>
        <v>140.63</v>
      </c>
      <c r="AI2" s="1">
        <f t="shared" ref="AI2:AI62" si="9">SUM((H2+N2+T2+Z2+AF2))</f>
        <v>47</v>
      </c>
      <c r="AJ2" s="14" t="str">
        <f>IF(AND(D2="", E2="", J2="", K2="", P2="", Q2="", V2="",W2="", AB2="", AC2=""), "Clean", "")</f>
        <v/>
      </c>
      <c r="AK2" s="4"/>
    </row>
    <row r="3" spans="1:40" s="1" customFormat="1" x14ac:dyDescent="0.25">
      <c r="A3" s="1" t="s">
        <v>25</v>
      </c>
      <c r="B3" s="4" t="s">
        <v>24</v>
      </c>
      <c r="C3" s="2">
        <v>30.36</v>
      </c>
      <c r="D3" s="2"/>
      <c r="E3" s="2"/>
      <c r="F3" s="2"/>
      <c r="G3" s="2">
        <f t="shared" si="0"/>
        <v>30.36</v>
      </c>
      <c r="H3" s="2">
        <f t="shared" si="1"/>
        <v>12</v>
      </c>
      <c r="I3" s="1">
        <v>29.5</v>
      </c>
      <c r="M3" s="1">
        <f t="shared" ref="M3:M62" si="10">SUM(I3+(J3*5)+(K3*10)+(L3*-5))</f>
        <v>29.5</v>
      </c>
      <c r="N3" s="1">
        <f t="shared" si="2"/>
        <v>14</v>
      </c>
      <c r="O3" s="2">
        <v>37.58</v>
      </c>
      <c r="P3" s="2"/>
      <c r="Q3" s="2"/>
      <c r="R3" s="2"/>
      <c r="S3" s="2">
        <f t="shared" si="3"/>
        <v>37.58</v>
      </c>
      <c r="T3" s="2">
        <f t="shared" si="4"/>
        <v>22</v>
      </c>
      <c r="U3" s="1">
        <v>32.69</v>
      </c>
      <c r="X3" s="1">
        <v>1</v>
      </c>
      <c r="Y3" s="1">
        <f t="shared" si="5"/>
        <v>27.689999999999998</v>
      </c>
      <c r="Z3" s="1">
        <f t="shared" si="6"/>
        <v>9</v>
      </c>
      <c r="AA3" s="2">
        <v>31.97</v>
      </c>
      <c r="AB3" s="2">
        <v>2</v>
      </c>
      <c r="AC3" s="2"/>
      <c r="AD3" s="2">
        <v>1</v>
      </c>
      <c r="AE3" s="2">
        <f t="shared" ref="AE3:AE62" si="11">SUM(AA3+(AB3*5)+(AC3*10)+(AD3*-5))</f>
        <v>36.97</v>
      </c>
      <c r="AF3" s="2">
        <f t="shared" si="7"/>
        <v>24</v>
      </c>
      <c r="AH3" s="1">
        <f t="shared" si="8"/>
        <v>162.1</v>
      </c>
      <c r="AI3" s="1">
        <f t="shared" si="9"/>
        <v>81</v>
      </c>
      <c r="AJ3" s="14" t="str">
        <f t="shared" ref="AJ3:AJ62" si="12">IF(AND(D3="", E3="", J3="", K3="", P3="", Q3="", V3="",W3="", AB3="", AC3=""), "Clean", "")</f>
        <v/>
      </c>
      <c r="AK3" s="4"/>
    </row>
    <row r="4" spans="1:40" s="1" customFormat="1" x14ac:dyDescent="0.25">
      <c r="A4" s="1" t="s">
        <v>26</v>
      </c>
      <c r="B4" s="4" t="s">
        <v>27</v>
      </c>
      <c r="C4" s="2">
        <v>54.91</v>
      </c>
      <c r="D4" s="2"/>
      <c r="E4" s="2"/>
      <c r="F4" s="2"/>
      <c r="G4" s="2">
        <f t="shared" si="0"/>
        <v>54.91</v>
      </c>
      <c r="H4" s="2">
        <f t="shared" si="1"/>
        <v>48</v>
      </c>
      <c r="I4" s="1">
        <v>64.3</v>
      </c>
      <c r="J4" s="1">
        <v>1</v>
      </c>
      <c r="M4" s="1">
        <f t="shared" si="10"/>
        <v>69.3</v>
      </c>
      <c r="N4" s="1">
        <f t="shared" si="2"/>
        <v>55</v>
      </c>
      <c r="O4" s="2">
        <v>46.61</v>
      </c>
      <c r="P4" s="2"/>
      <c r="Q4" s="2"/>
      <c r="R4" s="2"/>
      <c r="S4" s="2">
        <f t="shared" si="3"/>
        <v>46.61</v>
      </c>
      <c r="T4" s="2">
        <f t="shared" si="4"/>
        <v>40</v>
      </c>
      <c r="U4" s="1">
        <v>63.25</v>
      </c>
      <c r="X4" s="1">
        <v>1</v>
      </c>
      <c r="Y4" s="1">
        <f t="shared" si="5"/>
        <v>58.25</v>
      </c>
      <c r="Z4" s="1">
        <f t="shared" si="6"/>
        <v>52</v>
      </c>
      <c r="AA4" s="2">
        <v>55.87</v>
      </c>
      <c r="AB4" s="2"/>
      <c r="AC4" s="2"/>
      <c r="AD4" s="2">
        <v>1</v>
      </c>
      <c r="AE4" s="2">
        <f t="shared" si="11"/>
        <v>50.87</v>
      </c>
      <c r="AF4" s="2">
        <f t="shared" si="7"/>
        <v>40</v>
      </c>
      <c r="AH4" s="1">
        <f t="shared" si="8"/>
        <v>279.94</v>
      </c>
      <c r="AI4" s="1">
        <f t="shared" si="9"/>
        <v>235</v>
      </c>
      <c r="AJ4" s="14" t="str">
        <f t="shared" si="12"/>
        <v/>
      </c>
      <c r="AK4" s="4"/>
    </row>
    <row r="5" spans="1:40" s="1" customFormat="1" x14ac:dyDescent="0.25">
      <c r="A5" s="1" t="s">
        <v>28</v>
      </c>
      <c r="B5" s="4" t="s">
        <v>29</v>
      </c>
      <c r="C5" s="2">
        <v>35.97</v>
      </c>
      <c r="D5" s="2"/>
      <c r="E5" s="2"/>
      <c r="F5" s="2"/>
      <c r="G5" s="2">
        <f t="shared" si="0"/>
        <v>35.97</v>
      </c>
      <c r="H5" s="2">
        <f t="shared" si="1"/>
        <v>21</v>
      </c>
      <c r="I5" s="1">
        <v>28.71</v>
      </c>
      <c r="M5" s="1">
        <f t="shared" si="10"/>
        <v>28.71</v>
      </c>
      <c r="N5" s="1">
        <f t="shared" si="2"/>
        <v>10</v>
      </c>
      <c r="O5" s="2">
        <v>35.36</v>
      </c>
      <c r="P5" s="2"/>
      <c r="Q5" s="2"/>
      <c r="R5" s="2"/>
      <c r="S5" s="2">
        <f t="shared" si="3"/>
        <v>35.36</v>
      </c>
      <c r="T5" s="2">
        <f t="shared" si="4"/>
        <v>19</v>
      </c>
      <c r="U5" s="1">
        <v>39.299999999999997</v>
      </c>
      <c r="W5" s="1">
        <v>1</v>
      </c>
      <c r="Y5" s="1">
        <f t="shared" si="5"/>
        <v>49.3</v>
      </c>
      <c r="Z5" s="1">
        <f t="shared" si="6"/>
        <v>44</v>
      </c>
      <c r="AA5" s="2">
        <v>39.909999999999997</v>
      </c>
      <c r="AB5" s="2"/>
      <c r="AC5" s="2"/>
      <c r="AD5" s="2">
        <v>1</v>
      </c>
      <c r="AE5" s="2">
        <f t="shared" si="11"/>
        <v>34.909999999999997</v>
      </c>
      <c r="AF5" s="2">
        <f t="shared" si="7"/>
        <v>21</v>
      </c>
      <c r="AH5" s="1">
        <f t="shared" si="8"/>
        <v>184.25</v>
      </c>
      <c r="AI5" s="1">
        <f t="shared" si="9"/>
        <v>115</v>
      </c>
      <c r="AJ5" s="14" t="str">
        <f t="shared" si="12"/>
        <v/>
      </c>
      <c r="AK5" s="4"/>
    </row>
    <row r="6" spans="1:40" s="1" customFormat="1" x14ac:dyDescent="0.25">
      <c r="A6" s="1" t="s">
        <v>30</v>
      </c>
      <c r="B6" s="4" t="s">
        <v>24</v>
      </c>
      <c r="C6" s="2">
        <v>59.17</v>
      </c>
      <c r="D6" s="2"/>
      <c r="E6" s="2"/>
      <c r="F6" s="2"/>
      <c r="G6" s="2">
        <f t="shared" si="0"/>
        <v>59.17</v>
      </c>
      <c r="H6" s="2">
        <f t="shared" si="1"/>
        <v>49</v>
      </c>
      <c r="I6" s="1">
        <v>63.05</v>
      </c>
      <c r="M6" s="1">
        <f t="shared" si="10"/>
        <v>63.05</v>
      </c>
      <c r="N6" s="1">
        <f t="shared" si="2"/>
        <v>53</v>
      </c>
      <c r="O6" s="2">
        <v>60.6</v>
      </c>
      <c r="P6" s="2"/>
      <c r="Q6" s="2"/>
      <c r="R6" s="2"/>
      <c r="S6" s="2">
        <f t="shared" si="3"/>
        <v>60.6</v>
      </c>
      <c r="T6" s="2">
        <f t="shared" si="4"/>
        <v>52</v>
      </c>
      <c r="U6" s="1">
        <v>66.05</v>
      </c>
      <c r="X6" s="1">
        <v>1</v>
      </c>
      <c r="Y6" s="1">
        <f t="shared" si="5"/>
        <v>61.05</v>
      </c>
      <c r="Z6" s="1">
        <f t="shared" si="6"/>
        <v>53</v>
      </c>
      <c r="AA6" s="2">
        <v>76.680000000000007</v>
      </c>
      <c r="AB6" s="2"/>
      <c r="AC6" s="2"/>
      <c r="AD6" s="2">
        <v>1</v>
      </c>
      <c r="AE6" s="2">
        <f t="shared" si="11"/>
        <v>71.680000000000007</v>
      </c>
      <c r="AF6" s="2">
        <f t="shared" si="7"/>
        <v>55</v>
      </c>
      <c r="AH6" s="1">
        <f t="shared" si="8"/>
        <v>315.55</v>
      </c>
      <c r="AI6" s="1">
        <f t="shared" si="9"/>
        <v>262</v>
      </c>
      <c r="AJ6" s="14" t="str">
        <f t="shared" si="12"/>
        <v>Clean</v>
      </c>
      <c r="AK6" s="4"/>
    </row>
    <row r="7" spans="1:40" s="1" customFormat="1" x14ac:dyDescent="0.25">
      <c r="A7" s="1" t="s">
        <v>31</v>
      </c>
      <c r="B7" s="4" t="s">
        <v>32</v>
      </c>
      <c r="C7" s="2">
        <v>39.85</v>
      </c>
      <c r="D7" s="2"/>
      <c r="E7" s="2"/>
      <c r="F7" s="2"/>
      <c r="G7" s="2">
        <f t="shared" si="0"/>
        <v>39.85</v>
      </c>
      <c r="H7" s="2">
        <f t="shared" si="1"/>
        <v>26</v>
      </c>
      <c r="I7" s="1">
        <v>43.76</v>
      </c>
      <c r="M7" s="1">
        <f t="shared" si="10"/>
        <v>43.76</v>
      </c>
      <c r="N7" s="1">
        <f t="shared" si="2"/>
        <v>37</v>
      </c>
      <c r="O7" s="2">
        <v>36.729999999999997</v>
      </c>
      <c r="P7" s="2"/>
      <c r="Q7" s="2"/>
      <c r="R7" s="2"/>
      <c r="S7" s="2">
        <f t="shared" si="3"/>
        <v>36.729999999999997</v>
      </c>
      <c r="T7" s="2">
        <f t="shared" si="4"/>
        <v>21</v>
      </c>
      <c r="U7" s="1">
        <v>37.21</v>
      </c>
      <c r="X7" s="1">
        <v>1</v>
      </c>
      <c r="Y7" s="1">
        <f t="shared" si="5"/>
        <v>32.21</v>
      </c>
      <c r="Z7" s="1">
        <f t="shared" si="6"/>
        <v>20</v>
      </c>
      <c r="AA7" s="2">
        <v>39.36</v>
      </c>
      <c r="AB7" s="2"/>
      <c r="AC7" s="2"/>
      <c r="AD7" s="2">
        <v>1</v>
      </c>
      <c r="AE7" s="2">
        <f t="shared" si="11"/>
        <v>34.36</v>
      </c>
      <c r="AF7" s="2">
        <f t="shared" si="7"/>
        <v>18</v>
      </c>
      <c r="AH7" s="1">
        <f t="shared" si="8"/>
        <v>186.91000000000003</v>
      </c>
      <c r="AI7" s="1">
        <f t="shared" si="9"/>
        <v>122</v>
      </c>
      <c r="AJ7" s="14" t="str">
        <f t="shared" si="12"/>
        <v>Clean</v>
      </c>
      <c r="AK7" s="4"/>
    </row>
    <row r="8" spans="1:40" s="1" customFormat="1" x14ac:dyDescent="0.25">
      <c r="A8" s="1" t="s">
        <v>33</v>
      </c>
      <c r="B8" s="4" t="s">
        <v>34</v>
      </c>
      <c r="C8" s="2">
        <v>41.02</v>
      </c>
      <c r="D8" s="2"/>
      <c r="E8" s="2"/>
      <c r="F8" s="2"/>
      <c r="G8" s="2">
        <f t="shared" si="0"/>
        <v>41.02</v>
      </c>
      <c r="H8" s="2">
        <f t="shared" si="1"/>
        <v>31</v>
      </c>
      <c r="I8" s="1">
        <v>47.12</v>
      </c>
      <c r="M8" s="1">
        <f t="shared" si="10"/>
        <v>47.12</v>
      </c>
      <c r="N8" s="1">
        <f t="shared" si="2"/>
        <v>43</v>
      </c>
      <c r="O8" s="2">
        <v>42.19</v>
      </c>
      <c r="P8" s="2"/>
      <c r="Q8" s="2"/>
      <c r="R8" s="2"/>
      <c r="S8" s="2">
        <f t="shared" si="3"/>
        <v>42.19</v>
      </c>
      <c r="T8" s="2">
        <f t="shared" si="4"/>
        <v>31</v>
      </c>
      <c r="U8" s="1">
        <v>55.18</v>
      </c>
      <c r="V8" s="1">
        <v>1</v>
      </c>
      <c r="X8" s="1">
        <v>1</v>
      </c>
      <c r="Y8" s="1">
        <f t="shared" si="5"/>
        <v>55.18</v>
      </c>
      <c r="Z8" s="1">
        <f t="shared" si="6"/>
        <v>49</v>
      </c>
      <c r="AA8" s="2">
        <v>51.82</v>
      </c>
      <c r="AB8" s="2"/>
      <c r="AC8" s="2"/>
      <c r="AD8" s="2">
        <v>1</v>
      </c>
      <c r="AE8" s="2">
        <f t="shared" si="11"/>
        <v>46.82</v>
      </c>
      <c r="AF8" s="2">
        <f t="shared" si="7"/>
        <v>34</v>
      </c>
      <c r="AH8" s="1">
        <f t="shared" si="8"/>
        <v>232.32999999999998</v>
      </c>
      <c r="AI8" s="1">
        <f t="shared" si="9"/>
        <v>188</v>
      </c>
      <c r="AJ8" s="14" t="str">
        <f t="shared" si="12"/>
        <v/>
      </c>
      <c r="AK8" s="4"/>
    </row>
    <row r="9" spans="1:40" s="1" customFormat="1" x14ac:dyDescent="0.25">
      <c r="A9" s="1" t="s">
        <v>35</v>
      </c>
      <c r="B9" s="4" t="s">
        <v>36</v>
      </c>
      <c r="C9" s="2">
        <v>34.14</v>
      </c>
      <c r="D9" s="2"/>
      <c r="E9" s="2"/>
      <c r="F9" s="2"/>
      <c r="G9" s="2">
        <f t="shared" si="0"/>
        <v>34.14</v>
      </c>
      <c r="H9" s="2">
        <f t="shared" si="1"/>
        <v>19</v>
      </c>
      <c r="I9" s="1">
        <v>30.16</v>
      </c>
      <c r="J9" s="1">
        <v>1</v>
      </c>
      <c r="M9" s="1">
        <f t="shared" si="10"/>
        <v>35.159999999999997</v>
      </c>
      <c r="N9" s="1">
        <f t="shared" si="2"/>
        <v>20</v>
      </c>
      <c r="O9" s="2">
        <v>33.630000000000003</v>
      </c>
      <c r="P9" s="2"/>
      <c r="Q9" s="2"/>
      <c r="R9" s="2"/>
      <c r="S9" s="2">
        <f t="shared" si="3"/>
        <v>33.630000000000003</v>
      </c>
      <c r="T9" s="2">
        <f t="shared" si="4"/>
        <v>15</v>
      </c>
      <c r="U9" s="1">
        <v>36.450000000000003</v>
      </c>
      <c r="X9" s="1">
        <v>1</v>
      </c>
      <c r="Y9" s="1">
        <f t="shared" si="5"/>
        <v>31.450000000000003</v>
      </c>
      <c r="Z9" s="1">
        <f t="shared" si="6"/>
        <v>17</v>
      </c>
      <c r="AA9" s="2">
        <v>43.4</v>
      </c>
      <c r="AB9" s="2">
        <v>5</v>
      </c>
      <c r="AC9" s="2"/>
      <c r="AD9" s="2">
        <v>1</v>
      </c>
      <c r="AE9" s="2">
        <f t="shared" si="11"/>
        <v>63.400000000000006</v>
      </c>
      <c r="AF9" s="2">
        <f t="shared" si="7"/>
        <v>51</v>
      </c>
      <c r="AH9" s="1">
        <f t="shared" si="8"/>
        <v>197.78</v>
      </c>
      <c r="AI9" s="1">
        <f t="shared" si="9"/>
        <v>122</v>
      </c>
      <c r="AJ9" s="14" t="str">
        <f t="shared" si="12"/>
        <v/>
      </c>
      <c r="AK9" s="4"/>
    </row>
    <row r="10" spans="1:40" s="1" customFormat="1" x14ac:dyDescent="0.25">
      <c r="A10" s="1" t="s">
        <v>37</v>
      </c>
      <c r="B10" s="4" t="s">
        <v>12</v>
      </c>
      <c r="C10" s="2">
        <v>51.55</v>
      </c>
      <c r="D10" s="2">
        <v>3</v>
      </c>
      <c r="E10" s="2"/>
      <c r="F10" s="2"/>
      <c r="G10" s="2">
        <f t="shared" si="0"/>
        <v>66.55</v>
      </c>
      <c r="H10" s="2">
        <f t="shared" si="1"/>
        <v>53</v>
      </c>
      <c r="I10" s="1">
        <v>55.83</v>
      </c>
      <c r="J10" s="1">
        <v>1</v>
      </c>
      <c r="M10" s="1">
        <f t="shared" si="10"/>
        <v>60.83</v>
      </c>
      <c r="N10" s="1">
        <f t="shared" si="2"/>
        <v>50</v>
      </c>
      <c r="O10" s="2">
        <v>67.849999999999994</v>
      </c>
      <c r="P10" s="2">
        <v>3</v>
      </c>
      <c r="Q10" s="2"/>
      <c r="R10" s="2"/>
      <c r="S10" s="2">
        <f t="shared" si="3"/>
        <v>82.85</v>
      </c>
      <c r="T10" s="2">
        <f t="shared" si="4"/>
        <v>58</v>
      </c>
      <c r="U10" s="1">
        <v>48.89</v>
      </c>
      <c r="V10" s="1">
        <v>1</v>
      </c>
      <c r="X10" s="1">
        <v>1</v>
      </c>
      <c r="Y10" s="1">
        <f t="shared" si="5"/>
        <v>48.89</v>
      </c>
      <c r="Z10" s="1">
        <f t="shared" si="6"/>
        <v>43</v>
      </c>
      <c r="AA10" s="2">
        <v>58.89</v>
      </c>
      <c r="AB10" s="2"/>
      <c r="AC10" s="2"/>
      <c r="AD10" s="2">
        <v>1</v>
      </c>
      <c r="AE10" s="2">
        <f t="shared" si="11"/>
        <v>53.89</v>
      </c>
      <c r="AF10" s="2">
        <f t="shared" si="7"/>
        <v>44</v>
      </c>
      <c r="AH10" s="1">
        <f t="shared" si="8"/>
        <v>313.01</v>
      </c>
      <c r="AI10" s="1">
        <f t="shared" si="9"/>
        <v>248</v>
      </c>
      <c r="AJ10" s="14" t="str">
        <f t="shared" si="12"/>
        <v/>
      </c>
      <c r="AK10" s="4"/>
    </row>
    <row r="11" spans="1:40" s="3" customFormat="1" x14ac:dyDescent="0.25">
      <c r="A11" s="1" t="s">
        <v>38</v>
      </c>
      <c r="B11" s="4" t="s">
        <v>39</v>
      </c>
      <c r="C11" s="2">
        <v>68.400000000000006</v>
      </c>
      <c r="D11" s="2">
        <v>1</v>
      </c>
      <c r="E11" s="2">
        <v>1</v>
      </c>
      <c r="F11" s="2"/>
      <c r="G11" s="2">
        <f t="shared" si="0"/>
        <v>83.4</v>
      </c>
      <c r="H11" s="2">
        <f t="shared" si="1"/>
        <v>58</v>
      </c>
      <c r="I11" s="1">
        <v>44.07</v>
      </c>
      <c r="J11" s="1"/>
      <c r="K11" s="1"/>
      <c r="L11" s="1"/>
      <c r="M11" s="1">
        <f t="shared" si="10"/>
        <v>44.07</v>
      </c>
      <c r="N11" s="1">
        <f t="shared" si="2"/>
        <v>39</v>
      </c>
      <c r="O11" s="2">
        <v>43.13</v>
      </c>
      <c r="P11" s="2">
        <v>4</v>
      </c>
      <c r="Q11" s="2"/>
      <c r="R11" s="2"/>
      <c r="S11" s="2">
        <f t="shared" si="3"/>
        <v>63.13</v>
      </c>
      <c r="T11" s="2">
        <f t="shared" si="4"/>
        <v>54</v>
      </c>
      <c r="U11" s="1">
        <v>45.98</v>
      </c>
      <c r="V11" s="1"/>
      <c r="W11" s="1"/>
      <c r="X11" s="1">
        <v>1</v>
      </c>
      <c r="Y11" s="1">
        <f t="shared" si="5"/>
        <v>40.98</v>
      </c>
      <c r="Z11" s="1">
        <f t="shared" si="6"/>
        <v>35</v>
      </c>
      <c r="AA11" s="2">
        <v>56.36</v>
      </c>
      <c r="AB11" s="2"/>
      <c r="AC11" s="2"/>
      <c r="AD11" s="2">
        <v>1</v>
      </c>
      <c r="AE11" s="2">
        <f t="shared" si="11"/>
        <v>51.36</v>
      </c>
      <c r="AF11" s="2">
        <f t="shared" si="7"/>
        <v>41</v>
      </c>
      <c r="AG11" s="1"/>
      <c r="AH11" s="1">
        <f t="shared" si="8"/>
        <v>282.94</v>
      </c>
      <c r="AI11" s="1">
        <f t="shared" si="9"/>
        <v>227</v>
      </c>
      <c r="AJ11" s="14" t="str">
        <f t="shared" si="12"/>
        <v/>
      </c>
      <c r="AK11" s="6"/>
      <c r="AL11" s="1"/>
      <c r="AM11" s="1"/>
      <c r="AN11" s="1"/>
    </row>
    <row r="12" spans="1:40" s="3" customFormat="1" x14ac:dyDescent="0.25">
      <c r="A12" s="1" t="s">
        <v>40</v>
      </c>
      <c r="B12" s="4" t="s">
        <v>41</v>
      </c>
      <c r="C12" s="2">
        <v>24</v>
      </c>
      <c r="D12" s="2"/>
      <c r="E12" s="2"/>
      <c r="F12" s="2"/>
      <c r="G12" s="2">
        <f t="shared" si="0"/>
        <v>24</v>
      </c>
      <c r="H12" s="2">
        <f t="shared" si="1"/>
        <v>3</v>
      </c>
      <c r="I12" s="1">
        <v>24.71</v>
      </c>
      <c r="J12" s="1">
        <v>4</v>
      </c>
      <c r="K12" s="1"/>
      <c r="L12" s="1">
        <v>1</v>
      </c>
      <c r="M12" s="1">
        <f t="shared" si="10"/>
        <v>39.71</v>
      </c>
      <c r="N12" s="1">
        <f t="shared" si="2"/>
        <v>25</v>
      </c>
      <c r="O12" s="2">
        <v>28.58</v>
      </c>
      <c r="P12" s="2">
        <v>1</v>
      </c>
      <c r="Q12" s="2"/>
      <c r="R12" s="2"/>
      <c r="S12" s="2">
        <f t="shared" si="3"/>
        <v>33.58</v>
      </c>
      <c r="T12" s="2">
        <f t="shared" si="4"/>
        <v>14</v>
      </c>
      <c r="U12" s="1">
        <v>26.52</v>
      </c>
      <c r="V12" s="1"/>
      <c r="W12" s="1">
        <v>1</v>
      </c>
      <c r="X12" s="1">
        <v>1</v>
      </c>
      <c r="Y12" s="1">
        <f t="shared" si="5"/>
        <v>31.519999999999996</v>
      </c>
      <c r="Z12" s="1">
        <f t="shared" si="6"/>
        <v>18</v>
      </c>
      <c r="AA12" s="2">
        <v>33.71</v>
      </c>
      <c r="AB12" s="2"/>
      <c r="AC12" s="2"/>
      <c r="AD12" s="2">
        <v>1</v>
      </c>
      <c r="AE12" s="2">
        <f t="shared" si="11"/>
        <v>28.71</v>
      </c>
      <c r="AF12" s="2">
        <f t="shared" si="7"/>
        <v>8</v>
      </c>
      <c r="AG12" s="1"/>
      <c r="AH12" s="1">
        <f t="shared" si="8"/>
        <v>157.52000000000001</v>
      </c>
      <c r="AI12" s="1">
        <f t="shared" si="9"/>
        <v>68</v>
      </c>
      <c r="AJ12" s="14" t="str">
        <f t="shared" si="12"/>
        <v/>
      </c>
      <c r="AK12" s="4"/>
      <c r="AL12" s="1"/>
      <c r="AM12" s="1"/>
      <c r="AN12" s="1"/>
    </row>
    <row r="13" spans="1:40" s="3" customFormat="1" x14ac:dyDescent="0.25">
      <c r="A13" s="1" t="s">
        <v>42</v>
      </c>
      <c r="B13" s="4" t="s">
        <v>32</v>
      </c>
      <c r="C13" s="2">
        <v>41.54</v>
      </c>
      <c r="D13" s="2"/>
      <c r="E13" s="2"/>
      <c r="F13" s="2"/>
      <c r="G13" s="2">
        <f t="shared" si="0"/>
        <v>41.54</v>
      </c>
      <c r="H13" s="2">
        <f t="shared" si="1"/>
        <v>32</v>
      </c>
      <c r="I13" s="1">
        <v>42.56</v>
      </c>
      <c r="J13" s="1"/>
      <c r="K13" s="1"/>
      <c r="L13" s="1"/>
      <c r="M13" s="1">
        <f t="shared" si="10"/>
        <v>42.56</v>
      </c>
      <c r="N13" s="1">
        <f t="shared" si="2"/>
        <v>34</v>
      </c>
      <c r="O13" s="2">
        <v>45.2</v>
      </c>
      <c r="P13" s="2"/>
      <c r="Q13" s="2"/>
      <c r="R13" s="2"/>
      <c r="S13" s="2">
        <f t="shared" si="3"/>
        <v>45.2</v>
      </c>
      <c r="T13" s="2">
        <f t="shared" si="4"/>
        <v>35</v>
      </c>
      <c r="U13" s="1">
        <v>51.2</v>
      </c>
      <c r="V13" s="1"/>
      <c r="W13" s="1"/>
      <c r="X13" s="1">
        <v>1</v>
      </c>
      <c r="Y13" s="1">
        <f t="shared" si="5"/>
        <v>46.2</v>
      </c>
      <c r="Z13" s="1">
        <f t="shared" si="6"/>
        <v>39</v>
      </c>
      <c r="AA13" s="2">
        <v>52.47</v>
      </c>
      <c r="AB13" s="2"/>
      <c r="AC13" s="2"/>
      <c r="AD13" s="2">
        <v>1</v>
      </c>
      <c r="AE13" s="2">
        <f t="shared" si="11"/>
        <v>47.47</v>
      </c>
      <c r="AF13" s="2">
        <f t="shared" si="7"/>
        <v>37</v>
      </c>
      <c r="AG13" s="1"/>
      <c r="AH13" s="1">
        <f t="shared" si="8"/>
        <v>222.97</v>
      </c>
      <c r="AI13" s="1">
        <f t="shared" si="9"/>
        <v>177</v>
      </c>
      <c r="AJ13" s="14" t="str">
        <f t="shared" si="12"/>
        <v>Clean</v>
      </c>
      <c r="AK13" s="4"/>
      <c r="AL13" s="1"/>
      <c r="AM13" s="1"/>
      <c r="AN13" s="1"/>
    </row>
    <row r="14" spans="1:40" s="3" customFormat="1" x14ac:dyDescent="0.25">
      <c r="A14" s="1" t="s">
        <v>43</v>
      </c>
      <c r="B14" s="4" t="s">
        <v>32</v>
      </c>
      <c r="C14" s="2">
        <v>46.7</v>
      </c>
      <c r="D14" s="2">
        <v>1</v>
      </c>
      <c r="E14" s="2">
        <v>1</v>
      </c>
      <c r="F14" s="2"/>
      <c r="G14" s="2">
        <f t="shared" si="0"/>
        <v>61.7</v>
      </c>
      <c r="H14" s="2">
        <f t="shared" si="1"/>
        <v>50</v>
      </c>
      <c r="I14" s="1">
        <v>39.92</v>
      </c>
      <c r="J14" s="1"/>
      <c r="K14" s="1"/>
      <c r="L14" s="1"/>
      <c r="M14" s="1">
        <f t="shared" si="10"/>
        <v>39.92</v>
      </c>
      <c r="N14" s="1">
        <f t="shared" si="2"/>
        <v>26</v>
      </c>
      <c r="O14" s="2">
        <v>36.1</v>
      </c>
      <c r="P14" s="2"/>
      <c r="Q14" s="2"/>
      <c r="R14" s="2"/>
      <c r="S14" s="2">
        <f t="shared" si="3"/>
        <v>36.1</v>
      </c>
      <c r="T14" s="2">
        <f t="shared" si="4"/>
        <v>20</v>
      </c>
      <c r="U14" s="1">
        <v>36.42</v>
      </c>
      <c r="V14" s="1"/>
      <c r="W14" s="1"/>
      <c r="X14" s="1">
        <v>1</v>
      </c>
      <c r="Y14" s="1">
        <f t="shared" si="5"/>
        <v>31.42</v>
      </c>
      <c r="Z14" s="1">
        <f t="shared" si="6"/>
        <v>15</v>
      </c>
      <c r="AA14" s="2">
        <v>42.52</v>
      </c>
      <c r="AB14" s="2"/>
      <c r="AC14" s="2"/>
      <c r="AD14" s="2">
        <v>1</v>
      </c>
      <c r="AE14" s="2">
        <f t="shared" si="11"/>
        <v>37.520000000000003</v>
      </c>
      <c r="AF14" s="2">
        <f t="shared" si="7"/>
        <v>25</v>
      </c>
      <c r="AG14" s="1"/>
      <c r="AH14" s="1">
        <f t="shared" si="8"/>
        <v>206.66</v>
      </c>
      <c r="AI14" s="1">
        <f t="shared" si="9"/>
        <v>136</v>
      </c>
      <c r="AJ14" s="14" t="str">
        <f t="shared" si="12"/>
        <v/>
      </c>
      <c r="AK14" s="4"/>
      <c r="AL14" s="1"/>
      <c r="AM14" s="1"/>
      <c r="AN14" s="1"/>
    </row>
    <row r="15" spans="1:40" s="3" customFormat="1" x14ac:dyDescent="0.25">
      <c r="A15" s="1" t="s">
        <v>44</v>
      </c>
      <c r="B15" s="4" t="s">
        <v>39</v>
      </c>
      <c r="C15" s="2">
        <v>40.159999999999997</v>
      </c>
      <c r="D15" s="2"/>
      <c r="E15" s="2"/>
      <c r="F15" s="2"/>
      <c r="G15" s="2">
        <f t="shared" si="0"/>
        <v>40.159999999999997</v>
      </c>
      <c r="H15" s="2">
        <f t="shared" si="1"/>
        <v>28</v>
      </c>
      <c r="I15" s="1">
        <v>45.31</v>
      </c>
      <c r="J15" s="1"/>
      <c r="K15" s="1"/>
      <c r="L15" s="1"/>
      <c r="M15" s="1">
        <f t="shared" si="10"/>
        <v>45.31</v>
      </c>
      <c r="N15" s="1">
        <f t="shared" si="2"/>
        <v>40</v>
      </c>
      <c r="O15" s="2">
        <v>38.229999999999997</v>
      </c>
      <c r="P15" s="2"/>
      <c r="Q15" s="2"/>
      <c r="R15" s="2"/>
      <c r="S15" s="2">
        <f t="shared" si="3"/>
        <v>38.229999999999997</v>
      </c>
      <c r="T15" s="2">
        <f t="shared" si="4"/>
        <v>23</v>
      </c>
      <c r="U15" s="1">
        <v>43.12</v>
      </c>
      <c r="V15" s="1"/>
      <c r="W15" s="1"/>
      <c r="X15" s="1">
        <v>1</v>
      </c>
      <c r="Y15" s="1">
        <f t="shared" si="5"/>
        <v>38.119999999999997</v>
      </c>
      <c r="Z15" s="1">
        <f t="shared" si="6"/>
        <v>30</v>
      </c>
      <c r="AA15" s="2">
        <v>42.71</v>
      </c>
      <c r="AB15" s="2">
        <v>1</v>
      </c>
      <c r="AC15" s="2"/>
      <c r="AD15" s="2">
        <v>1</v>
      </c>
      <c r="AE15" s="2">
        <f t="shared" si="11"/>
        <v>42.71</v>
      </c>
      <c r="AF15" s="2">
        <f t="shared" si="7"/>
        <v>32</v>
      </c>
      <c r="AG15" s="1"/>
      <c r="AH15" s="1">
        <f t="shared" si="8"/>
        <v>204.53</v>
      </c>
      <c r="AI15" s="1">
        <f t="shared" si="9"/>
        <v>153</v>
      </c>
      <c r="AJ15" s="14" t="str">
        <f t="shared" si="12"/>
        <v/>
      </c>
      <c r="AK15" s="4"/>
      <c r="AL15" s="1"/>
      <c r="AM15" s="1"/>
      <c r="AN15" s="1"/>
    </row>
    <row r="16" spans="1:40" s="3" customFormat="1" x14ac:dyDescent="0.25">
      <c r="A16" s="1" t="s">
        <v>45</v>
      </c>
      <c r="B16" s="4" t="s">
        <v>46</v>
      </c>
      <c r="C16" s="2">
        <v>34.130000000000003</v>
      </c>
      <c r="D16" s="2"/>
      <c r="E16" s="2"/>
      <c r="F16" s="2"/>
      <c r="G16" s="2">
        <f t="shared" si="0"/>
        <v>34.130000000000003</v>
      </c>
      <c r="H16" s="2">
        <f t="shared" si="1"/>
        <v>18</v>
      </c>
      <c r="I16" s="1">
        <v>40.159999999999997</v>
      </c>
      <c r="J16" s="1"/>
      <c r="K16" s="1"/>
      <c r="L16" s="1"/>
      <c r="M16" s="1">
        <f t="shared" si="10"/>
        <v>40.159999999999997</v>
      </c>
      <c r="N16" s="1">
        <f t="shared" si="2"/>
        <v>28</v>
      </c>
      <c r="O16" s="2">
        <v>32.85</v>
      </c>
      <c r="P16" s="2"/>
      <c r="Q16" s="2"/>
      <c r="R16" s="2"/>
      <c r="S16" s="2">
        <f t="shared" si="3"/>
        <v>32.85</v>
      </c>
      <c r="T16" s="2">
        <f t="shared" si="4"/>
        <v>13</v>
      </c>
      <c r="U16" s="1">
        <v>35.520000000000003</v>
      </c>
      <c r="V16" s="1"/>
      <c r="W16" s="1"/>
      <c r="X16" s="1">
        <v>1</v>
      </c>
      <c r="Y16" s="1">
        <f t="shared" si="5"/>
        <v>30.520000000000003</v>
      </c>
      <c r="Z16" s="1">
        <f t="shared" si="6"/>
        <v>13</v>
      </c>
      <c r="AA16" s="2">
        <v>32.6</v>
      </c>
      <c r="AB16" s="2"/>
      <c r="AC16" s="2"/>
      <c r="AD16" s="2">
        <v>1</v>
      </c>
      <c r="AE16" s="2">
        <f t="shared" si="11"/>
        <v>27.6</v>
      </c>
      <c r="AF16" s="2">
        <f t="shared" si="7"/>
        <v>6</v>
      </c>
      <c r="AG16" s="1"/>
      <c r="AH16" s="1">
        <f t="shared" si="8"/>
        <v>165.26</v>
      </c>
      <c r="AI16" s="1">
        <f t="shared" si="9"/>
        <v>78</v>
      </c>
      <c r="AJ16" s="14" t="str">
        <f t="shared" si="12"/>
        <v>Clean</v>
      </c>
      <c r="AK16" s="4"/>
      <c r="AL16" s="1"/>
      <c r="AM16" s="1"/>
      <c r="AN16" s="1"/>
    </row>
    <row r="17" spans="1:40" s="3" customFormat="1" x14ac:dyDescent="0.25">
      <c r="A17" s="1" t="s">
        <v>47</v>
      </c>
      <c r="B17" s="4" t="s">
        <v>32</v>
      </c>
      <c r="C17" s="2">
        <v>29.94</v>
      </c>
      <c r="D17" s="2">
        <v>4</v>
      </c>
      <c r="E17" s="2"/>
      <c r="F17" s="2"/>
      <c r="G17" s="2">
        <f t="shared" si="0"/>
        <v>49.94</v>
      </c>
      <c r="H17" s="2">
        <f t="shared" si="1"/>
        <v>42</v>
      </c>
      <c r="I17" s="1">
        <v>38.17</v>
      </c>
      <c r="J17" s="1">
        <v>1</v>
      </c>
      <c r="K17" s="1"/>
      <c r="L17" s="1"/>
      <c r="M17" s="1">
        <f t="shared" si="10"/>
        <v>43.17</v>
      </c>
      <c r="N17" s="1">
        <f t="shared" si="2"/>
        <v>36</v>
      </c>
      <c r="O17" s="2">
        <v>30.26</v>
      </c>
      <c r="P17" s="2"/>
      <c r="Q17" s="2"/>
      <c r="R17" s="2"/>
      <c r="S17" s="2">
        <f t="shared" si="3"/>
        <v>30.26</v>
      </c>
      <c r="T17" s="2">
        <f t="shared" si="4"/>
        <v>10</v>
      </c>
      <c r="U17" s="1">
        <v>29.43</v>
      </c>
      <c r="V17" s="1">
        <v>1</v>
      </c>
      <c r="W17" s="1"/>
      <c r="X17" s="1">
        <v>1</v>
      </c>
      <c r="Y17" s="1">
        <f t="shared" si="5"/>
        <v>29.43</v>
      </c>
      <c r="Z17" s="1">
        <f t="shared" si="6"/>
        <v>11</v>
      </c>
      <c r="AA17" s="2">
        <v>31.09</v>
      </c>
      <c r="AB17" s="2">
        <v>1</v>
      </c>
      <c r="AC17" s="2"/>
      <c r="AD17" s="2">
        <v>1</v>
      </c>
      <c r="AE17" s="2">
        <f t="shared" si="11"/>
        <v>31.090000000000003</v>
      </c>
      <c r="AF17" s="2">
        <f t="shared" si="7"/>
        <v>13</v>
      </c>
      <c r="AG17" s="1"/>
      <c r="AH17" s="1">
        <f t="shared" si="8"/>
        <v>183.89000000000001</v>
      </c>
      <c r="AI17" s="1">
        <f t="shared" si="9"/>
        <v>112</v>
      </c>
      <c r="AJ17" s="14" t="str">
        <f t="shared" si="12"/>
        <v/>
      </c>
      <c r="AK17" s="4"/>
      <c r="AL17" s="1"/>
      <c r="AM17" s="1"/>
      <c r="AN17" s="1"/>
    </row>
    <row r="18" spans="1:40" s="3" customFormat="1" x14ac:dyDescent="0.25">
      <c r="A18" s="1" t="s">
        <v>48</v>
      </c>
      <c r="B18" s="4" t="s">
        <v>29</v>
      </c>
      <c r="C18" s="2">
        <v>28.8</v>
      </c>
      <c r="D18" s="2"/>
      <c r="E18" s="2"/>
      <c r="F18" s="2"/>
      <c r="G18" s="2">
        <f t="shared" si="0"/>
        <v>28.8</v>
      </c>
      <c r="H18" s="2">
        <f t="shared" si="1"/>
        <v>10</v>
      </c>
      <c r="I18" s="1">
        <v>35.86</v>
      </c>
      <c r="J18" s="1"/>
      <c r="K18" s="1"/>
      <c r="L18" s="1"/>
      <c r="M18" s="1">
        <f t="shared" si="10"/>
        <v>35.86</v>
      </c>
      <c r="N18" s="1">
        <f t="shared" si="2"/>
        <v>22</v>
      </c>
      <c r="O18" s="2">
        <v>27.59</v>
      </c>
      <c r="P18" s="2"/>
      <c r="Q18" s="2"/>
      <c r="R18" s="2"/>
      <c r="S18" s="2">
        <f t="shared" si="3"/>
        <v>27.59</v>
      </c>
      <c r="T18" s="2">
        <f t="shared" si="4"/>
        <v>4</v>
      </c>
      <c r="U18" s="1">
        <v>61.21</v>
      </c>
      <c r="V18" s="1"/>
      <c r="W18" s="1"/>
      <c r="X18" s="1"/>
      <c r="Y18" s="1">
        <f t="shared" si="5"/>
        <v>61.21</v>
      </c>
      <c r="Z18" s="1">
        <f t="shared" si="6"/>
        <v>54</v>
      </c>
      <c r="AA18" s="2">
        <v>38.81</v>
      </c>
      <c r="AB18" s="2"/>
      <c r="AC18" s="2"/>
      <c r="AD18" s="2">
        <v>1</v>
      </c>
      <c r="AE18" s="2">
        <f t="shared" si="11"/>
        <v>33.81</v>
      </c>
      <c r="AF18" s="2">
        <f t="shared" si="7"/>
        <v>17</v>
      </c>
      <c r="AG18" s="1"/>
      <c r="AH18" s="1">
        <f t="shared" si="8"/>
        <v>187.27</v>
      </c>
      <c r="AI18" s="1">
        <f t="shared" si="9"/>
        <v>107</v>
      </c>
      <c r="AJ18" s="14" t="str">
        <f t="shared" si="12"/>
        <v>Clean</v>
      </c>
      <c r="AK18" s="4"/>
      <c r="AL18" s="1"/>
      <c r="AM18" s="1"/>
      <c r="AN18" s="1"/>
    </row>
    <row r="19" spans="1:40" s="3" customFormat="1" x14ac:dyDescent="0.25">
      <c r="A19" s="1" t="s">
        <v>49</v>
      </c>
      <c r="B19" s="4" t="s">
        <v>50</v>
      </c>
      <c r="C19" s="2">
        <v>30.84</v>
      </c>
      <c r="D19" s="2"/>
      <c r="E19" s="2"/>
      <c r="F19" s="2"/>
      <c r="G19" s="2">
        <f t="shared" si="0"/>
        <v>30.84</v>
      </c>
      <c r="H19" s="2">
        <f t="shared" si="1"/>
        <v>14</v>
      </c>
      <c r="I19" s="1">
        <v>30.46</v>
      </c>
      <c r="J19" s="1">
        <v>2</v>
      </c>
      <c r="K19" s="1"/>
      <c r="L19" s="1"/>
      <c r="M19" s="1">
        <f t="shared" si="10"/>
        <v>40.46</v>
      </c>
      <c r="N19" s="1">
        <f t="shared" si="2"/>
        <v>29</v>
      </c>
      <c r="O19" s="2">
        <v>33.700000000000003</v>
      </c>
      <c r="P19" s="2">
        <v>1</v>
      </c>
      <c r="Q19" s="2"/>
      <c r="R19" s="2"/>
      <c r="S19" s="2">
        <f t="shared" si="3"/>
        <v>38.700000000000003</v>
      </c>
      <c r="T19" s="2">
        <f t="shared" si="4"/>
        <v>24</v>
      </c>
      <c r="U19" s="1">
        <v>34.229999999999997</v>
      </c>
      <c r="V19" s="1"/>
      <c r="W19" s="1">
        <v>1</v>
      </c>
      <c r="X19" s="1">
        <v>1</v>
      </c>
      <c r="Y19" s="1">
        <f t="shared" si="5"/>
        <v>39.229999999999997</v>
      </c>
      <c r="Z19" s="1">
        <f t="shared" si="6"/>
        <v>31</v>
      </c>
      <c r="AA19" s="2">
        <v>49.73</v>
      </c>
      <c r="AB19" s="2">
        <v>3</v>
      </c>
      <c r="AC19" s="2"/>
      <c r="AD19" s="2">
        <v>1</v>
      </c>
      <c r="AE19" s="2">
        <f t="shared" si="11"/>
        <v>59.72999999999999</v>
      </c>
      <c r="AF19" s="2">
        <f t="shared" si="7"/>
        <v>50</v>
      </c>
      <c r="AG19" s="1"/>
      <c r="AH19" s="1">
        <f t="shared" si="8"/>
        <v>208.95999999999998</v>
      </c>
      <c r="AI19" s="1">
        <f t="shared" si="9"/>
        <v>148</v>
      </c>
      <c r="AJ19" s="14" t="str">
        <f t="shared" si="12"/>
        <v/>
      </c>
      <c r="AK19" s="4"/>
      <c r="AL19" s="1"/>
      <c r="AM19" s="1"/>
      <c r="AN19" s="1"/>
    </row>
    <row r="20" spans="1:40" s="3" customFormat="1" x14ac:dyDescent="0.25">
      <c r="A20" s="1" t="s">
        <v>51</v>
      </c>
      <c r="B20" s="4" t="s">
        <v>52</v>
      </c>
      <c r="C20" s="2">
        <v>40.520000000000003</v>
      </c>
      <c r="D20" s="2"/>
      <c r="E20" s="2"/>
      <c r="F20" s="2"/>
      <c r="G20" s="2">
        <f t="shared" si="0"/>
        <v>40.520000000000003</v>
      </c>
      <c r="H20" s="2">
        <f t="shared" si="1"/>
        <v>29</v>
      </c>
      <c r="I20" s="1">
        <v>38.19</v>
      </c>
      <c r="J20" s="1"/>
      <c r="K20" s="1"/>
      <c r="L20" s="1"/>
      <c r="M20" s="1">
        <f t="shared" si="10"/>
        <v>38.19</v>
      </c>
      <c r="N20" s="1">
        <f t="shared" si="2"/>
        <v>23</v>
      </c>
      <c r="O20" s="2">
        <v>39.28</v>
      </c>
      <c r="P20" s="2"/>
      <c r="Q20" s="2"/>
      <c r="R20" s="2"/>
      <c r="S20" s="2">
        <f t="shared" si="3"/>
        <v>39.28</v>
      </c>
      <c r="T20" s="2">
        <f t="shared" si="4"/>
        <v>26</v>
      </c>
      <c r="U20" s="1">
        <v>44.83</v>
      </c>
      <c r="V20" s="1"/>
      <c r="W20" s="1"/>
      <c r="X20" s="1">
        <v>1</v>
      </c>
      <c r="Y20" s="1">
        <f t="shared" si="5"/>
        <v>39.83</v>
      </c>
      <c r="Z20" s="1">
        <f t="shared" si="6"/>
        <v>32</v>
      </c>
      <c r="AA20" s="2">
        <v>47.11</v>
      </c>
      <c r="AB20" s="2">
        <v>1</v>
      </c>
      <c r="AC20" s="2"/>
      <c r="AD20" s="2">
        <v>1</v>
      </c>
      <c r="AE20" s="2">
        <f t="shared" si="11"/>
        <v>47.11</v>
      </c>
      <c r="AF20" s="2">
        <f t="shared" si="7"/>
        <v>35</v>
      </c>
      <c r="AG20" s="1"/>
      <c r="AH20" s="1">
        <f t="shared" si="8"/>
        <v>204.93</v>
      </c>
      <c r="AI20" s="1">
        <f t="shared" si="9"/>
        <v>145</v>
      </c>
      <c r="AJ20" s="14" t="str">
        <f t="shared" si="12"/>
        <v/>
      </c>
      <c r="AK20" s="4"/>
      <c r="AL20" s="1"/>
      <c r="AM20" s="1"/>
      <c r="AN20" s="1"/>
    </row>
    <row r="21" spans="1:40" s="3" customFormat="1" x14ac:dyDescent="0.25">
      <c r="A21" s="1"/>
      <c r="B21" s="4"/>
      <c r="C21" s="2"/>
      <c r="D21" s="2"/>
      <c r="E21" s="2"/>
      <c r="F21" s="2"/>
      <c r="G21" s="2"/>
      <c r="H21" s="2"/>
      <c r="I21" s="1"/>
      <c r="J21" s="1"/>
      <c r="K21" s="1"/>
      <c r="L21" s="1"/>
      <c r="M21" s="1"/>
      <c r="N21" s="1"/>
      <c r="O21" s="2"/>
      <c r="P21" s="2"/>
      <c r="Q21" s="2"/>
      <c r="R21" s="2"/>
      <c r="S21" s="2"/>
      <c r="T21" s="2"/>
      <c r="U21" s="1"/>
      <c r="V21" s="1"/>
      <c r="W21" s="1"/>
      <c r="X21" s="1"/>
      <c r="Y21" s="1"/>
      <c r="Z21" s="1"/>
      <c r="AA21" s="2"/>
      <c r="AB21" s="2"/>
      <c r="AC21" s="2"/>
      <c r="AD21" s="2"/>
      <c r="AE21" s="2"/>
      <c r="AF21" s="2"/>
      <c r="AG21" s="1"/>
      <c r="AH21" s="1"/>
      <c r="AI21" s="1"/>
      <c r="AJ21" s="14"/>
      <c r="AK21" s="4"/>
      <c r="AL21" s="1"/>
      <c r="AM21" s="1"/>
      <c r="AN21" s="1"/>
    </row>
    <row r="22" spans="1:40" s="3" customFormat="1" x14ac:dyDescent="0.25">
      <c r="A22" s="1" t="s">
        <v>53</v>
      </c>
      <c r="B22" s="4" t="s">
        <v>36</v>
      </c>
      <c r="C22" s="2">
        <v>42.92</v>
      </c>
      <c r="D22" s="2"/>
      <c r="E22" s="2"/>
      <c r="F22" s="2"/>
      <c r="G22" s="2">
        <f t="shared" si="0"/>
        <v>42.92</v>
      </c>
      <c r="H22" s="2">
        <f t="shared" ref="H22:H40" si="13">RANK(G22,$G$2:$G$130,1)</f>
        <v>34</v>
      </c>
      <c r="I22" s="1">
        <v>39.22</v>
      </c>
      <c r="J22" s="1"/>
      <c r="K22" s="1"/>
      <c r="L22" s="1"/>
      <c r="M22" s="1">
        <f t="shared" si="10"/>
        <v>39.22</v>
      </c>
      <c r="N22" s="1">
        <f t="shared" ref="N22:N40" si="14">RANK(M22,$M$2:$M$130,1)</f>
        <v>24</v>
      </c>
      <c r="O22" s="2">
        <v>42.05</v>
      </c>
      <c r="P22" s="2"/>
      <c r="Q22" s="2"/>
      <c r="R22" s="2"/>
      <c r="S22" s="2">
        <f t="shared" si="3"/>
        <v>42.05</v>
      </c>
      <c r="T22" s="2">
        <f t="shared" ref="T22:T40" si="15">RANK(S22,$S$2:$S$130,1)</f>
        <v>30</v>
      </c>
      <c r="U22" s="1">
        <v>51.64</v>
      </c>
      <c r="V22" s="1"/>
      <c r="W22" s="1"/>
      <c r="X22" s="1">
        <v>1</v>
      </c>
      <c r="Y22" s="1">
        <f t="shared" si="5"/>
        <v>46.64</v>
      </c>
      <c r="Z22" s="1">
        <f t="shared" ref="Z22:Z40" si="16">RANK(Y22,$Y$2:$Y$130,1)</f>
        <v>40</v>
      </c>
      <c r="AA22" s="2">
        <v>60.61</v>
      </c>
      <c r="AB22" s="2"/>
      <c r="AC22" s="2"/>
      <c r="AD22" s="2">
        <v>1</v>
      </c>
      <c r="AE22" s="2">
        <f t="shared" si="11"/>
        <v>55.61</v>
      </c>
      <c r="AF22" s="2">
        <f t="shared" ref="AF22:AF40" si="17">RANK(AE22,$AE$2:$AE$130,1)</f>
        <v>46</v>
      </c>
      <c r="AG22" s="1"/>
      <c r="AH22" s="1">
        <f t="shared" si="8"/>
        <v>226.44</v>
      </c>
      <c r="AI22" s="1">
        <f t="shared" si="9"/>
        <v>174</v>
      </c>
      <c r="AJ22" s="14" t="str">
        <f t="shared" si="12"/>
        <v>Clean</v>
      </c>
      <c r="AK22" s="4"/>
      <c r="AL22" s="1"/>
      <c r="AM22" s="1"/>
      <c r="AN22" s="1"/>
    </row>
    <row r="23" spans="1:40" s="3" customFormat="1" x14ac:dyDescent="0.25">
      <c r="A23" s="1" t="s">
        <v>54</v>
      </c>
      <c r="B23" s="4" t="s">
        <v>55</v>
      </c>
      <c r="C23" s="2">
        <v>23.25</v>
      </c>
      <c r="D23" s="2"/>
      <c r="E23" s="2"/>
      <c r="F23" s="2"/>
      <c r="G23" s="2">
        <f t="shared" si="0"/>
        <v>23.25</v>
      </c>
      <c r="H23" s="2">
        <f t="shared" si="13"/>
        <v>2</v>
      </c>
      <c r="I23" s="1">
        <v>22.68</v>
      </c>
      <c r="J23" s="1"/>
      <c r="K23" s="1"/>
      <c r="L23" s="1"/>
      <c r="M23" s="1">
        <f t="shared" si="10"/>
        <v>22.68</v>
      </c>
      <c r="N23" s="1">
        <f t="shared" si="14"/>
        <v>3</v>
      </c>
      <c r="O23" s="2">
        <v>21.29</v>
      </c>
      <c r="P23" s="2"/>
      <c r="Q23" s="2"/>
      <c r="R23" s="2"/>
      <c r="S23" s="2">
        <f t="shared" si="3"/>
        <v>21.29</v>
      </c>
      <c r="T23" s="2">
        <f t="shared" si="15"/>
        <v>2</v>
      </c>
      <c r="U23" s="1">
        <v>24.27</v>
      </c>
      <c r="V23" s="1"/>
      <c r="W23" s="1"/>
      <c r="X23" s="1">
        <v>1</v>
      </c>
      <c r="Y23" s="1">
        <f t="shared" si="5"/>
        <v>19.27</v>
      </c>
      <c r="Z23" s="1">
        <f t="shared" si="16"/>
        <v>2</v>
      </c>
      <c r="AA23" s="2">
        <v>24.95</v>
      </c>
      <c r="AB23" s="2"/>
      <c r="AC23" s="2"/>
      <c r="AD23" s="2">
        <v>1</v>
      </c>
      <c r="AE23" s="2">
        <f t="shared" si="11"/>
        <v>19.95</v>
      </c>
      <c r="AF23" s="2">
        <f t="shared" si="17"/>
        <v>3</v>
      </c>
      <c r="AG23" s="1"/>
      <c r="AH23" s="1">
        <f t="shared" si="8"/>
        <v>106.44</v>
      </c>
      <c r="AI23" s="1">
        <f t="shared" si="9"/>
        <v>12</v>
      </c>
      <c r="AJ23" s="14" t="str">
        <f t="shared" si="12"/>
        <v>Clean</v>
      </c>
      <c r="AK23" s="4"/>
      <c r="AL23" s="1"/>
      <c r="AM23" s="1"/>
      <c r="AN23" s="1"/>
    </row>
    <row r="24" spans="1:40" s="10" customFormat="1" x14ac:dyDescent="0.25">
      <c r="A24" s="1" t="s">
        <v>56</v>
      </c>
      <c r="B24" s="4" t="s">
        <v>50</v>
      </c>
      <c r="C24" s="2">
        <v>39.85</v>
      </c>
      <c r="D24" s="2"/>
      <c r="E24" s="2"/>
      <c r="F24" s="2"/>
      <c r="G24" s="2">
        <f t="shared" si="0"/>
        <v>39.85</v>
      </c>
      <c r="H24" s="2">
        <f t="shared" si="13"/>
        <v>26</v>
      </c>
      <c r="I24" s="1">
        <v>36.880000000000003</v>
      </c>
      <c r="J24" s="1"/>
      <c r="K24" s="1">
        <v>1</v>
      </c>
      <c r="L24" s="1"/>
      <c r="M24" s="1">
        <f t="shared" si="10"/>
        <v>46.88</v>
      </c>
      <c r="N24" s="1">
        <f t="shared" si="14"/>
        <v>42</v>
      </c>
      <c r="O24" s="2">
        <v>40.299999999999997</v>
      </c>
      <c r="P24" s="2"/>
      <c r="Q24" s="2"/>
      <c r="R24" s="2"/>
      <c r="S24" s="2">
        <f t="shared" si="3"/>
        <v>40.299999999999997</v>
      </c>
      <c r="T24" s="2">
        <f t="shared" si="15"/>
        <v>29</v>
      </c>
      <c r="U24" s="1">
        <v>36.57</v>
      </c>
      <c r="V24" s="1">
        <v>1</v>
      </c>
      <c r="W24" s="1"/>
      <c r="X24" s="1">
        <v>1</v>
      </c>
      <c r="Y24" s="1">
        <f t="shared" si="5"/>
        <v>36.57</v>
      </c>
      <c r="Z24" s="1">
        <f t="shared" si="16"/>
        <v>27</v>
      </c>
      <c r="AA24" s="2">
        <v>40.53</v>
      </c>
      <c r="AB24" s="2"/>
      <c r="AC24" s="2"/>
      <c r="AD24" s="2">
        <v>1</v>
      </c>
      <c r="AE24" s="2">
        <f t="shared" si="11"/>
        <v>35.53</v>
      </c>
      <c r="AF24" s="2">
        <f t="shared" si="17"/>
        <v>23</v>
      </c>
      <c r="AG24" s="1"/>
      <c r="AH24" s="1">
        <f t="shared" si="8"/>
        <v>199.13</v>
      </c>
      <c r="AI24" s="1">
        <f t="shared" si="9"/>
        <v>147</v>
      </c>
      <c r="AJ24" s="14" t="str">
        <f t="shared" si="12"/>
        <v/>
      </c>
      <c r="AK24" s="8"/>
      <c r="AL24" s="7"/>
      <c r="AM24" s="7"/>
      <c r="AN24" s="7"/>
    </row>
    <row r="25" spans="1:40" s="3" customFormat="1" x14ac:dyDescent="0.25">
      <c r="A25" s="1" t="s">
        <v>57</v>
      </c>
      <c r="B25" s="4" t="s">
        <v>29</v>
      </c>
      <c r="C25" s="2">
        <v>46.68</v>
      </c>
      <c r="D25" s="2">
        <v>1</v>
      </c>
      <c r="E25" s="2"/>
      <c r="F25" s="2"/>
      <c r="G25" s="2">
        <f t="shared" si="0"/>
        <v>51.68</v>
      </c>
      <c r="H25" s="2">
        <f t="shared" si="13"/>
        <v>45</v>
      </c>
      <c r="I25" s="1">
        <v>53.18</v>
      </c>
      <c r="J25" s="1"/>
      <c r="K25" s="1"/>
      <c r="L25" s="1"/>
      <c r="M25" s="1">
        <f t="shared" si="10"/>
        <v>53.18</v>
      </c>
      <c r="N25" s="1">
        <f t="shared" si="14"/>
        <v>49</v>
      </c>
      <c r="O25" s="2">
        <v>50.7</v>
      </c>
      <c r="P25" s="2"/>
      <c r="Q25" s="2"/>
      <c r="R25" s="2"/>
      <c r="S25" s="2">
        <f t="shared" si="3"/>
        <v>50.7</v>
      </c>
      <c r="T25" s="2">
        <f t="shared" si="15"/>
        <v>44</v>
      </c>
      <c r="U25" s="1">
        <v>41.87</v>
      </c>
      <c r="V25" s="1"/>
      <c r="W25" s="1"/>
      <c r="X25" s="1">
        <v>1</v>
      </c>
      <c r="Y25" s="1">
        <f t="shared" si="5"/>
        <v>36.869999999999997</v>
      </c>
      <c r="Z25" s="1">
        <f t="shared" si="16"/>
        <v>28</v>
      </c>
      <c r="AA25" s="2">
        <v>56.45</v>
      </c>
      <c r="AB25" s="2"/>
      <c r="AC25" s="2"/>
      <c r="AD25" s="2">
        <v>1</v>
      </c>
      <c r="AE25" s="2">
        <f t="shared" si="11"/>
        <v>51.45</v>
      </c>
      <c r="AF25" s="2">
        <f t="shared" si="17"/>
        <v>42</v>
      </c>
      <c r="AG25" s="1"/>
      <c r="AH25" s="1">
        <f t="shared" si="8"/>
        <v>243.88</v>
      </c>
      <c r="AI25" s="1">
        <f t="shared" si="9"/>
        <v>208</v>
      </c>
      <c r="AJ25" s="14" t="str">
        <f t="shared" si="12"/>
        <v/>
      </c>
      <c r="AK25" s="4"/>
      <c r="AL25" s="1"/>
      <c r="AM25" s="1"/>
      <c r="AN25" s="1"/>
    </row>
    <row r="26" spans="1:40" s="3" customFormat="1" x14ac:dyDescent="0.25">
      <c r="A26" s="1" t="s">
        <v>58</v>
      </c>
      <c r="B26" s="4" t="s">
        <v>50</v>
      </c>
      <c r="C26" s="2">
        <v>38.49</v>
      </c>
      <c r="D26" s="2"/>
      <c r="E26" s="2"/>
      <c r="F26" s="2"/>
      <c r="G26" s="2">
        <f t="shared" si="0"/>
        <v>38.49</v>
      </c>
      <c r="H26" s="2">
        <f t="shared" si="13"/>
        <v>24</v>
      </c>
      <c r="I26" s="1">
        <v>45.71</v>
      </c>
      <c r="J26" s="1"/>
      <c r="K26" s="1"/>
      <c r="L26" s="1"/>
      <c r="M26" s="1">
        <f t="shared" si="10"/>
        <v>45.71</v>
      </c>
      <c r="N26" s="1">
        <f t="shared" si="14"/>
        <v>41</v>
      </c>
      <c r="O26" s="2">
        <v>45.21</v>
      </c>
      <c r="P26" s="2"/>
      <c r="Q26" s="2"/>
      <c r="R26" s="2"/>
      <c r="S26" s="2">
        <f t="shared" si="3"/>
        <v>45.21</v>
      </c>
      <c r="T26" s="2">
        <f t="shared" si="15"/>
        <v>36</v>
      </c>
      <c r="U26" s="1">
        <v>40.119999999999997</v>
      </c>
      <c r="V26" s="1"/>
      <c r="W26" s="1"/>
      <c r="X26" s="1">
        <v>1</v>
      </c>
      <c r="Y26" s="1">
        <f t="shared" si="5"/>
        <v>35.119999999999997</v>
      </c>
      <c r="Z26" s="1">
        <f t="shared" si="16"/>
        <v>23</v>
      </c>
      <c r="AA26" s="2">
        <v>39.159999999999997</v>
      </c>
      <c r="AB26" s="2"/>
      <c r="AC26" s="2"/>
      <c r="AD26" s="2"/>
      <c r="AE26" s="2">
        <f t="shared" si="11"/>
        <v>39.159999999999997</v>
      </c>
      <c r="AF26" s="2">
        <f t="shared" si="17"/>
        <v>29</v>
      </c>
      <c r="AG26" s="1"/>
      <c r="AH26" s="1">
        <f t="shared" si="8"/>
        <v>203.69</v>
      </c>
      <c r="AI26" s="1">
        <f t="shared" si="9"/>
        <v>153</v>
      </c>
      <c r="AJ26" s="14" t="str">
        <f t="shared" si="12"/>
        <v>Clean</v>
      </c>
      <c r="AK26" s="4"/>
      <c r="AM26" s="1"/>
      <c r="AN26" s="1"/>
    </row>
    <row r="27" spans="1:40" s="3" customFormat="1" x14ac:dyDescent="0.25">
      <c r="A27" s="1" t="s">
        <v>59</v>
      </c>
      <c r="B27" s="4" t="s">
        <v>73</v>
      </c>
      <c r="C27" s="2">
        <v>42.31</v>
      </c>
      <c r="D27" s="2"/>
      <c r="E27" s="2"/>
      <c r="F27" s="2"/>
      <c r="G27" s="2">
        <f t="shared" si="0"/>
        <v>42.31</v>
      </c>
      <c r="H27" s="2">
        <f t="shared" si="13"/>
        <v>33</v>
      </c>
      <c r="I27" s="1">
        <v>50.5</v>
      </c>
      <c r="J27" s="1"/>
      <c r="K27" s="1"/>
      <c r="L27" s="1"/>
      <c r="M27" s="1">
        <f t="shared" si="10"/>
        <v>50.5</v>
      </c>
      <c r="N27" s="1">
        <f t="shared" si="14"/>
        <v>46</v>
      </c>
      <c r="O27" s="2">
        <v>51.75</v>
      </c>
      <c r="P27" s="2">
        <v>1</v>
      </c>
      <c r="Q27" s="2"/>
      <c r="R27" s="2"/>
      <c r="S27" s="2">
        <f t="shared" si="3"/>
        <v>56.75</v>
      </c>
      <c r="T27" s="2">
        <f t="shared" si="15"/>
        <v>49</v>
      </c>
      <c r="U27" s="1">
        <v>53.47</v>
      </c>
      <c r="V27" s="1"/>
      <c r="W27" s="1"/>
      <c r="X27" s="1">
        <v>1</v>
      </c>
      <c r="Y27" s="1">
        <f t="shared" si="5"/>
        <v>48.47</v>
      </c>
      <c r="Z27" s="1">
        <f t="shared" si="16"/>
        <v>42</v>
      </c>
      <c r="AA27" s="2">
        <v>53.32</v>
      </c>
      <c r="AB27" s="2">
        <v>1</v>
      </c>
      <c r="AC27" s="2"/>
      <c r="AD27" s="2">
        <v>1</v>
      </c>
      <c r="AE27" s="2">
        <f t="shared" si="11"/>
        <v>53.32</v>
      </c>
      <c r="AF27" s="2">
        <f t="shared" si="17"/>
        <v>43</v>
      </c>
      <c r="AG27" s="1"/>
      <c r="AH27" s="1">
        <f t="shared" si="8"/>
        <v>251.35</v>
      </c>
      <c r="AI27" s="1">
        <f t="shared" si="9"/>
        <v>213</v>
      </c>
      <c r="AJ27" s="14" t="str">
        <f t="shared" si="12"/>
        <v/>
      </c>
      <c r="AK27" s="4"/>
      <c r="AM27" s="1"/>
      <c r="AN27" s="1"/>
    </row>
    <row r="28" spans="1:40" s="3" customFormat="1" x14ac:dyDescent="0.25">
      <c r="A28" s="1" t="s">
        <v>60</v>
      </c>
      <c r="B28" s="4" t="s">
        <v>73</v>
      </c>
      <c r="C28" s="2">
        <v>48.6</v>
      </c>
      <c r="D28" s="2"/>
      <c r="E28" s="2"/>
      <c r="F28" s="2"/>
      <c r="G28" s="2">
        <f t="shared" si="0"/>
        <v>48.6</v>
      </c>
      <c r="H28" s="2">
        <f t="shared" si="13"/>
        <v>40</v>
      </c>
      <c r="I28" s="1">
        <v>52.3</v>
      </c>
      <c r="J28" s="1">
        <v>2</v>
      </c>
      <c r="K28" s="1"/>
      <c r="L28" s="1"/>
      <c r="M28" s="1">
        <f t="shared" si="10"/>
        <v>62.3</v>
      </c>
      <c r="N28" s="1">
        <f t="shared" si="14"/>
        <v>52</v>
      </c>
      <c r="O28" s="2">
        <v>46.03</v>
      </c>
      <c r="P28" s="2"/>
      <c r="Q28" s="2"/>
      <c r="R28" s="2"/>
      <c r="S28" s="2">
        <f t="shared" si="3"/>
        <v>46.03</v>
      </c>
      <c r="T28" s="2">
        <f t="shared" si="15"/>
        <v>39</v>
      </c>
      <c r="U28" s="1">
        <v>72.8</v>
      </c>
      <c r="V28" s="1">
        <v>2</v>
      </c>
      <c r="W28" s="1"/>
      <c r="X28" s="1"/>
      <c r="Y28" s="1">
        <f t="shared" si="5"/>
        <v>82.8</v>
      </c>
      <c r="Z28" s="1">
        <f t="shared" si="16"/>
        <v>59</v>
      </c>
      <c r="AA28" s="2">
        <v>54.27</v>
      </c>
      <c r="AB28" s="2"/>
      <c r="AC28" s="2"/>
      <c r="AD28" s="2">
        <v>1</v>
      </c>
      <c r="AE28" s="2">
        <f t="shared" si="11"/>
        <v>49.27</v>
      </c>
      <c r="AF28" s="2">
        <f t="shared" si="17"/>
        <v>38</v>
      </c>
      <c r="AG28" s="1"/>
      <c r="AH28" s="1">
        <f t="shared" si="8"/>
        <v>289</v>
      </c>
      <c r="AI28" s="1">
        <f t="shared" si="9"/>
        <v>228</v>
      </c>
      <c r="AJ28" s="14" t="str">
        <f t="shared" si="12"/>
        <v/>
      </c>
      <c r="AK28" s="4"/>
      <c r="AM28" s="1"/>
      <c r="AN28" s="1"/>
    </row>
    <row r="29" spans="1:40" s="3" customFormat="1" x14ac:dyDescent="0.25">
      <c r="A29" s="1" t="s">
        <v>61</v>
      </c>
      <c r="B29" s="4" t="s">
        <v>29</v>
      </c>
      <c r="C29" s="2">
        <v>62.51</v>
      </c>
      <c r="D29" s="2">
        <v>1</v>
      </c>
      <c r="E29" s="2"/>
      <c r="F29" s="2"/>
      <c r="G29" s="2">
        <f t="shared" si="0"/>
        <v>67.509999999999991</v>
      </c>
      <c r="H29" s="2">
        <f t="shared" si="13"/>
        <v>54</v>
      </c>
      <c r="I29" s="1">
        <v>56.66</v>
      </c>
      <c r="J29" s="1">
        <v>2</v>
      </c>
      <c r="K29" s="1"/>
      <c r="L29" s="1"/>
      <c r="M29" s="1">
        <f t="shared" si="10"/>
        <v>66.66</v>
      </c>
      <c r="N29" s="1">
        <f t="shared" si="14"/>
        <v>54</v>
      </c>
      <c r="O29" s="2">
        <v>56.43</v>
      </c>
      <c r="P29" s="2">
        <v>1</v>
      </c>
      <c r="Q29" s="2"/>
      <c r="R29" s="2"/>
      <c r="S29" s="2">
        <f t="shared" si="3"/>
        <v>61.43</v>
      </c>
      <c r="T29" s="2">
        <f t="shared" si="15"/>
        <v>53</v>
      </c>
      <c r="U29" s="1">
        <v>59.64</v>
      </c>
      <c r="V29" s="1"/>
      <c r="W29" s="1"/>
      <c r="X29" s="1">
        <v>1</v>
      </c>
      <c r="Y29" s="1">
        <f t="shared" si="5"/>
        <v>54.64</v>
      </c>
      <c r="Z29" s="1">
        <f t="shared" si="16"/>
        <v>48</v>
      </c>
      <c r="AA29" s="2">
        <v>76.8</v>
      </c>
      <c r="AB29" s="2">
        <v>2</v>
      </c>
      <c r="AC29" s="2"/>
      <c r="AD29" s="2">
        <v>1</v>
      </c>
      <c r="AE29" s="2">
        <f t="shared" si="11"/>
        <v>81.8</v>
      </c>
      <c r="AF29" s="2">
        <f t="shared" si="17"/>
        <v>56</v>
      </c>
      <c r="AG29" s="1"/>
      <c r="AH29" s="1">
        <f t="shared" si="8"/>
        <v>332.04</v>
      </c>
      <c r="AI29" s="1">
        <f t="shared" si="9"/>
        <v>265</v>
      </c>
      <c r="AJ29" s="14" t="str">
        <f t="shared" si="12"/>
        <v/>
      </c>
      <c r="AK29" s="4"/>
      <c r="AL29" s="1"/>
      <c r="AM29" s="1"/>
      <c r="AN29" s="1"/>
    </row>
    <row r="30" spans="1:40" s="3" customFormat="1" x14ac:dyDescent="0.25">
      <c r="A30" s="1" t="s">
        <v>62</v>
      </c>
      <c r="B30" s="4" t="s">
        <v>63</v>
      </c>
      <c r="C30" s="2">
        <v>40.07</v>
      </c>
      <c r="D30" s="2">
        <v>1</v>
      </c>
      <c r="E30" s="2"/>
      <c r="F30" s="2"/>
      <c r="G30" s="2">
        <f t="shared" si="0"/>
        <v>45.07</v>
      </c>
      <c r="H30" s="2">
        <f t="shared" si="13"/>
        <v>37</v>
      </c>
      <c r="I30" s="1">
        <v>36.46</v>
      </c>
      <c r="J30" s="1">
        <v>1</v>
      </c>
      <c r="K30" s="1"/>
      <c r="L30" s="1"/>
      <c r="M30" s="1">
        <f t="shared" si="10"/>
        <v>41.46</v>
      </c>
      <c r="N30" s="1">
        <f t="shared" si="14"/>
        <v>31</v>
      </c>
      <c r="O30" s="2">
        <v>47.79</v>
      </c>
      <c r="P30" s="2">
        <v>1</v>
      </c>
      <c r="Q30" s="2"/>
      <c r="R30" s="2"/>
      <c r="S30" s="2">
        <f t="shared" si="3"/>
        <v>52.79</v>
      </c>
      <c r="T30" s="2">
        <f t="shared" si="15"/>
        <v>47</v>
      </c>
      <c r="U30" s="1">
        <v>35.479999999999997</v>
      </c>
      <c r="V30" s="1">
        <v>1</v>
      </c>
      <c r="W30" s="1"/>
      <c r="X30" s="1">
        <v>1</v>
      </c>
      <c r="Y30" s="1">
        <f t="shared" si="5"/>
        <v>35.479999999999997</v>
      </c>
      <c r="Z30" s="1">
        <f t="shared" si="16"/>
        <v>24</v>
      </c>
      <c r="AA30" s="2">
        <v>46.18</v>
      </c>
      <c r="AB30" s="2"/>
      <c r="AC30" s="2"/>
      <c r="AD30" s="2">
        <v>1</v>
      </c>
      <c r="AE30" s="2">
        <f t="shared" si="11"/>
        <v>41.18</v>
      </c>
      <c r="AF30" s="2">
        <f t="shared" si="17"/>
        <v>31</v>
      </c>
      <c r="AG30" s="1"/>
      <c r="AH30" s="1">
        <f t="shared" si="8"/>
        <v>215.98</v>
      </c>
      <c r="AI30" s="1">
        <f t="shared" si="9"/>
        <v>170</v>
      </c>
      <c r="AJ30" s="14" t="str">
        <f t="shared" si="12"/>
        <v/>
      </c>
      <c r="AK30" s="4"/>
      <c r="AM30" s="1"/>
      <c r="AN30" s="1"/>
    </row>
    <row r="31" spans="1:40" s="3" customFormat="1" x14ac:dyDescent="0.25">
      <c r="A31" s="1" t="s">
        <v>64</v>
      </c>
      <c r="B31" s="4" t="s">
        <v>50</v>
      </c>
      <c r="C31" s="2">
        <v>33.97</v>
      </c>
      <c r="D31" s="2"/>
      <c r="E31" s="2"/>
      <c r="F31" s="2"/>
      <c r="G31" s="2">
        <f t="shared" si="0"/>
        <v>33.97</v>
      </c>
      <c r="H31" s="2">
        <f t="shared" si="13"/>
        <v>16</v>
      </c>
      <c r="I31" s="1">
        <v>28.91</v>
      </c>
      <c r="J31" s="1"/>
      <c r="K31" s="1"/>
      <c r="L31" s="1"/>
      <c r="M31" s="1">
        <f t="shared" si="10"/>
        <v>28.91</v>
      </c>
      <c r="N31" s="1">
        <f t="shared" si="14"/>
        <v>12</v>
      </c>
      <c r="O31" s="2">
        <v>34.86</v>
      </c>
      <c r="P31" s="2">
        <v>1</v>
      </c>
      <c r="Q31" s="2"/>
      <c r="R31" s="2"/>
      <c r="S31" s="2">
        <f t="shared" si="3"/>
        <v>39.86</v>
      </c>
      <c r="T31" s="2">
        <f t="shared" si="15"/>
        <v>28</v>
      </c>
      <c r="U31" s="1">
        <v>31.44</v>
      </c>
      <c r="V31" s="1"/>
      <c r="W31" s="1"/>
      <c r="X31" s="1"/>
      <c r="Y31" s="1">
        <f t="shared" si="5"/>
        <v>31.44</v>
      </c>
      <c r="Z31" s="1">
        <f t="shared" si="16"/>
        <v>16</v>
      </c>
      <c r="AA31" s="2">
        <v>34.36</v>
      </c>
      <c r="AB31" s="2"/>
      <c r="AC31" s="2"/>
      <c r="AD31" s="2">
        <v>1</v>
      </c>
      <c r="AE31" s="2">
        <f t="shared" si="11"/>
        <v>29.36</v>
      </c>
      <c r="AF31" s="2">
        <f t="shared" si="17"/>
        <v>10</v>
      </c>
      <c r="AG31" s="1"/>
      <c r="AH31" s="1">
        <f t="shared" si="8"/>
        <v>163.54000000000002</v>
      </c>
      <c r="AI31" s="1">
        <f t="shared" si="9"/>
        <v>82</v>
      </c>
      <c r="AJ31" s="14" t="str">
        <f t="shared" si="12"/>
        <v/>
      </c>
      <c r="AK31" s="4"/>
      <c r="AL31" s="1"/>
      <c r="AM31" s="1"/>
      <c r="AN31" s="1"/>
    </row>
    <row r="32" spans="1:40" x14ac:dyDescent="0.25">
      <c r="A32" s="1" t="s">
        <v>65</v>
      </c>
      <c r="B32" s="4" t="s">
        <v>55</v>
      </c>
      <c r="C32" s="2">
        <v>39.65</v>
      </c>
      <c r="D32" s="2">
        <v>1</v>
      </c>
      <c r="E32" s="2"/>
      <c r="F32" s="2"/>
      <c r="G32" s="2">
        <f t="shared" si="0"/>
        <v>44.65</v>
      </c>
      <c r="H32" s="2">
        <f t="shared" si="13"/>
        <v>36</v>
      </c>
      <c r="I32" s="1">
        <v>50.01</v>
      </c>
      <c r="J32" s="1"/>
      <c r="K32" s="1"/>
      <c r="L32" s="1"/>
      <c r="M32" s="1">
        <f t="shared" si="10"/>
        <v>50.01</v>
      </c>
      <c r="N32" s="1">
        <f t="shared" si="14"/>
        <v>45</v>
      </c>
      <c r="O32" s="2">
        <v>45.96</v>
      </c>
      <c r="P32" s="2"/>
      <c r="Q32" s="2"/>
      <c r="R32" s="2"/>
      <c r="S32" s="2">
        <f t="shared" si="3"/>
        <v>45.96</v>
      </c>
      <c r="T32" s="2">
        <f t="shared" si="15"/>
        <v>38</v>
      </c>
      <c r="U32" s="1">
        <v>50.74</v>
      </c>
      <c r="V32" s="1">
        <v>1</v>
      </c>
      <c r="W32" s="1"/>
      <c r="X32" s="1">
        <v>1</v>
      </c>
      <c r="Y32" s="1">
        <f t="shared" si="5"/>
        <v>50.74</v>
      </c>
      <c r="Z32" s="1">
        <f t="shared" si="16"/>
        <v>47</v>
      </c>
      <c r="AA32" s="2">
        <v>61.97</v>
      </c>
      <c r="AB32" s="2"/>
      <c r="AC32" s="2"/>
      <c r="AD32" s="2">
        <v>1</v>
      </c>
      <c r="AE32" s="2">
        <f t="shared" si="11"/>
        <v>56.97</v>
      </c>
      <c r="AF32" s="2">
        <f t="shared" si="17"/>
        <v>49</v>
      </c>
      <c r="AG32" s="1"/>
      <c r="AH32" s="1">
        <f t="shared" si="8"/>
        <v>248.33</v>
      </c>
      <c r="AI32" s="1">
        <f t="shared" si="9"/>
        <v>215</v>
      </c>
      <c r="AJ32" s="14" t="str">
        <f t="shared" si="12"/>
        <v/>
      </c>
      <c r="AK32" s="4"/>
      <c r="AL32" s="1"/>
      <c r="AM32" s="1"/>
      <c r="AN32" s="1"/>
    </row>
    <row r="33" spans="1:38" s="3" customFormat="1" x14ac:dyDescent="0.25">
      <c r="A33" s="1" t="s">
        <v>66</v>
      </c>
      <c r="B33" s="4" t="s">
        <v>36</v>
      </c>
      <c r="C33" s="2">
        <v>49.55</v>
      </c>
      <c r="D33" s="2"/>
      <c r="E33" s="2"/>
      <c r="F33" s="2"/>
      <c r="G33" s="2">
        <f t="shared" si="0"/>
        <v>49.55</v>
      </c>
      <c r="H33" s="2">
        <f t="shared" si="13"/>
        <v>41</v>
      </c>
      <c r="I33" s="1">
        <v>50.71</v>
      </c>
      <c r="J33" s="1"/>
      <c r="K33" s="1"/>
      <c r="L33" s="1"/>
      <c r="M33" s="1">
        <f t="shared" si="10"/>
        <v>50.71</v>
      </c>
      <c r="N33" s="1">
        <f t="shared" si="14"/>
        <v>47</v>
      </c>
      <c r="O33" s="2">
        <v>45.37</v>
      </c>
      <c r="P33" s="2"/>
      <c r="Q33" s="2"/>
      <c r="R33" s="2"/>
      <c r="S33" s="2">
        <f t="shared" si="3"/>
        <v>45.37</v>
      </c>
      <c r="T33" s="2">
        <f t="shared" si="15"/>
        <v>37</v>
      </c>
      <c r="U33" s="1">
        <v>47.71</v>
      </c>
      <c r="V33" s="1"/>
      <c r="W33" s="1"/>
      <c r="X33" s="1">
        <v>1</v>
      </c>
      <c r="Y33" s="1">
        <f t="shared" si="5"/>
        <v>42.71</v>
      </c>
      <c r="Z33" s="1">
        <f t="shared" si="16"/>
        <v>37</v>
      </c>
      <c r="AA33" s="2">
        <v>61.23</v>
      </c>
      <c r="AB33" s="2"/>
      <c r="AC33" s="2"/>
      <c r="AD33" s="2">
        <v>1</v>
      </c>
      <c r="AE33" s="2">
        <f t="shared" si="11"/>
        <v>56.23</v>
      </c>
      <c r="AF33" s="2">
        <f t="shared" si="17"/>
        <v>48</v>
      </c>
      <c r="AG33" s="1"/>
      <c r="AH33" s="1">
        <f t="shared" si="8"/>
        <v>244.57</v>
      </c>
      <c r="AI33" s="1">
        <f t="shared" si="9"/>
        <v>210</v>
      </c>
      <c r="AJ33" s="14" t="str">
        <f t="shared" si="12"/>
        <v>Clean</v>
      </c>
      <c r="AK33" s="4"/>
      <c r="AL33" s="1"/>
    </row>
    <row r="34" spans="1:38" s="3" customFormat="1" x14ac:dyDescent="0.25">
      <c r="A34" s="1" t="s">
        <v>67</v>
      </c>
      <c r="B34" s="4" t="s">
        <v>73</v>
      </c>
      <c r="C34" s="2">
        <v>16.239999999999998</v>
      </c>
      <c r="D34" s="2"/>
      <c r="E34" s="2"/>
      <c r="F34" s="2"/>
      <c r="G34" s="2">
        <f t="shared" si="0"/>
        <v>16.239999999999998</v>
      </c>
      <c r="H34" s="2">
        <f t="shared" si="13"/>
        <v>1</v>
      </c>
      <c r="I34" s="1">
        <v>20.49</v>
      </c>
      <c r="J34" s="1"/>
      <c r="K34" s="1"/>
      <c r="L34" s="1"/>
      <c r="M34" s="1">
        <f t="shared" si="10"/>
        <v>20.49</v>
      </c>
      <c r="N34" s="1">
        <f t="shared" si="14"/>
        <v>2</v>
      </c>
      <c r="O34" s="2">
        <v>18.170000000000002</v>
      </c>
      <c r="P34" s="2"/>
      <c r="Q34" s="2"/>
      <c r="R34" s="2"/>
      <c r="S34" s="2">
        <f t="shared" si="3"/>
        <v>18.170000000000002</v>
      </c>
      <c r="T34" s="2">
        <f t="shared" si="15"/>
        <v>1</v>
      </c>
      <c r="U34" s="1">
        <v>18.53</v>
      </c>
      <c r="V34" s="1"/>
      <c r="W34" s="1"/>
      <c r="X34" s="1">
        <v>1</v>
      </c>
      <c r="Y34" s="1">
        <f t="shared" si="5"/>
        <v>13.530000000000001</v>
      </c>
      <c r="Z34" s="1">
        <f t="shared" si="16"/>
        <v>1</v>
      </c>
      <c r="AA34" s="2">
        <v>21.34</v>
      </c>
      <c r="AB34" s="2"/>
      <c r="AC34" s="2"/>
      <c r="AD34" s="2">
        <v>1</v>
      </c>
      <c r="AE34" s="2">
        <f t="shared" si="11"/>
        <v>16.34</v>
      </c>
      <c r="AF34" s="2">
        <f t="shared" si="17"/>
        <v>1</v>
      </c>
      <c r="AG34" s="1"/>
      <c r="AH34" s="1">
        <f t="shared" si="8"/>
        <v>84.77000000000001</v>
      </c>
      <c r="AI34" s="1">
        <f t="shared" si="9"/>
        <v>6</v>
      </c>
      <c r="AJ34" s="14" t="str">
        <f t="shared" si="12"/>
        <v>Clean</v>
      </c>
      <c r="AK34" s="4"/>
      <c r="AL34" s="1"/>
    </row>
    <row r="35" spans="1:38" s="3" customFormat="1" x14ac:dyDescent="0.25">
      <c r="A35" s="1" t="s">
        <v>68</v>
      </c>
      <c r="B35" s="4" t="s">
        <v>52</v>
      </c>
      <c r="C35" s="2">
        <v>25.16</v>
      </c>
      <c r="D35" s="2"/>
      <c r="E35" s="2"/>
      <c r="F35" s="2"/>
      <c r="G35" s="2">
        <f t="shared" si="0"/>
        <v>25.16</v>
      </c>
      <c r="H35" s="2">
        <f t="shared" si="13"/>
        <v>5</v>
      </c>
      <c r="I35" s="1">
        <v>29.83</v>
      </c>
      <c r="J35" s="1"/>
      <c r="K35" s="1"/>
      <c r="L35" s="1"/>
      <c r="M35" s="1">
        <f t="shared" si="10"/>
        <v>29.83</v>
      </c>
      <c r="N35" s="1">
        <f t="shared" si="14"/>
        <v>15</v>
      </c>
      <c r="O35" s="2">
        <v>30.05</v>
      </c>
      <c r="P35" s="2">
        <v>1</v>
      </c>
      <c r="Q35" s="2"/>
      <c r="R35" s="2"/>
      <c r="S35" s="2">
        <f t="shared" si="3"/>
        <v>35.049999999999997</v>
      </c>
      <c r="T35" s="2">
        <f t="shared" si="15"/>
        <v>18</v>
      </c>
      <c r="U35" s="1">
        <v>31.66</v>
      </c>
      <c r="V35" s="1"/>
      <c r="W35" s="1"/>
      <c r="X35" s="1">
        <v>1</v>
      </c>
      <c r="Y35" s="1">
        <f t="shared" si="5"/>
        <v>26.66</v>
      </c>
      <c r="Z35" s="1">
        <f t="shared" si="16"/>
        <v>6</v>
      </c>
      <c r="AA35" s="2">
        <v>27.77</v>
      </c>
      <c r="AB35" s="2"/>
      <c r="AC35" s="2"/>
      <c r="AD35" s="2">
        <v>1</v>
      </c>
      <c r="AE35" s="2">
        <f t="shared" si="11"/>
        <v>22.77</v>
      </c>
      <c r="AF35" s="2">
        <f t="shared" si="17"/>
        <v>4</v>
      </c>
      <c r="AG35" s="1"/>
      <c r="AH35" s="1">
        <f t="shared" si="8"/>
        <v>139.47</v>
      </c>
      <c r="AI35" s="1">
        <f t="shared" si="9"/>
        <v>48</v>
      </c>
      <c r="AJ35" s="14" t="str">
        <f t="shared" si="12"/>
        <v/>
      </c>
      <c r="AK35" s="4"/>
      <c r="AL35" s="1"/>
    </row>
    <row r="36" spans="1:38" x14ac:dyDescent="0.25">
      <c r="A36" s="1" t="s">
        <v>69</v>
      </c>
      <c r="B36" s="4" t="s">
        <v>70</v>
      </c>
      <c r="C36" s="2">
        <v>35.26</v>
      </c>
      <c r="D36" s="2"/>
      <c r="E36" s="2"/>
      <c r="F36" s="2"/>
      <c r="G36" s="2">
        <f t="shared" si="0"/>
        <v>35.26</v>
      </c>
      <c r="H36" s="2">
        <f t="shared" si="13"/>
        <v>20</v>
      </c>
      <c r="I36" s="1">
        <v>27.23</v>
      </c>
      <c r="J36" s="1"/>
      <c r="K36" s="1"/>
      <c r="L36" s="1"/>
      <c r="M36" s="1">
        <f t="shared" si="10"/>
        <v>27.23</v>
      </c>
      <c r="N36" s="1">
        <f t="shared" si="14"/>
        <v>9</v>
      </c>
      <c r="O36" s="2">
        <v>44.27</v>
      </c>
      <c r="P36" s="2"/>
      <c r="Q36" s="2"/>
      <c r="R36" s="2"/>
      <c r="S36" s="2">
        <f t="shared" si="3"/>
        <v>44.27</v>
      </c>
      <c r="T36" s="2">
        <f t="shared" si="15"/>
        <v>34</v>
      </c>
      <c r="U36" s="1">
        <v>34.28</v>
      </c>
      <c r="V36" s="1"/>
      <c r="W36" s="1"/>
      <c r="X36" s="1">
        <v>1</v>
      </c>
      <c r="Y36" s="1">
        <f t="shared" si="5"/>
        <v>29.28</v>
      </c>
      <c r="Z36" s="1">
        <f t="shared" si="16"/>
        <v>10</v>
      </c>
      <c r="AA36" s="2">
        <v>35.39</v>
      </c>
      <c r="AB36" s="2"/>
      <c r="AC36" s="2"/>
      <c r="AD36" s="2">
        <v>1</v>
      </c>
      <c r="AE36" s="2">
        <f t="shared" si="11"/>
        <v>30.39</v>
      </c>
      <c r="AF36" s="2">
        <f t="shared" si="17"/>
        <v>12</v>
      </c>
      <c r="AG36" s="1"/>
      <c r="AH36" s="1">
        <f t="shared" si="8"/>
        <v>166.43</v>
      </c>
      <c r="AI36" s="1">
        <f t="shared" si="9"/>
        <v>85</v>
      </c>
      <c r="AJ36" s="14" t="str">
        <f t="shared" si="12"/>
        <v>Clean</v>
      </c>
      <c r="AK36" s="4"/>
      <c r="AL36" s="1"/>
    </row>
    <row r="37" spans="1:38" s="3" customFormat="1" x14ac:dyDescent="0.25">
      <c r="A37" s="1" t="s">
        <v>71</v>
      </c>
      <c r="B37" s="4" t="s">
        <v>36</v>
      </c>
      <c r="C37" s="2">
        <v>29.2</v>
      </c>
      <c r="D37" s="2"/>
      <c r="E37" s="2"/>
      <c r="F37" s="2"/>
      <c r="G37" s="2">
        <f t="shared" si="0"/>
        <v>29.2</v>
      </c>
      <c r="H37" s="2">
        <f t="shared" si="13"/>
        <v>11</v>
      </c>
      <c r="I37" s="1">
        <v>30.29</v>
      </c>
      <c r="J37" s="1">
        <v>1</v>
      </c>
      <c r="K37" s="1"/>
      <c r="L37" s="1"/>
      <c r="M37" s="1">
        <f t="shared" si="10"/>
        <v>35.29</v>
      </c>
      <c r="N37" s="1">
        <f t="shared" si="14"/>
        <v>21</v>
      </c>
      <c r="O37" s="2">
        <v>28.99</v>
      </c>
      <c r="P37" s="2"/>
      <c r="Q37" s="2"/>
      <c r="R37" s="2"/>
      <c r="S37" s="2">
        <f t="shared" si="3"/>
        <v>28.99</v>
      </c>
      <c r="T37" s="2">
        <f t="shared" si="15"/>
        <v>5</v>
      </c>
      <c r="U37" s="1">
        <v>32.68</v>
      </c>
      <c r="V37" s="1"/>
      <c r="W37" s="1"/>
      <c r="X37" s="1">
        <v>1</v>
      </c>
      <c r="Y37" s="1">
        <f t="shared" si="5"/>
        <v>27.68</v>
      </c>
      <c r="Z37" s="1">
        <f t="shared" si="16"/>
        <v>8</v>
      </c>
      <c r="AA37" s="2">
        <v>43.56</v>
      </c>
      <c r="AB37" s="2"/>
      <c r="AC37" s="2"/>
      <c r="AD37" s="2">
        <v>1</v>
      </c>
      <c r="AE37" s="2">
        <f t="shared" si="11"/>
        <v>38.56</v>
      </c>
      <c r="AF37" s="2">
        <f t="shared" si="17"/>
        <v>28</v>
      </c>
      <c r="AG37" s="1"/>
      <c r="AH37" s="1">
        <f t="shared" si="8"/>
        <v>159.72</v>
      </c>
      <c r="AI37" s="1">
        <f t="shared" si="9"/>
        <v>73</v>
      </c>
      <c r="AJ37" s="14" t="str">
        <f t="shared" si="12"/>
        <v/>
      </c>
      <c r="AK37" s="4"/>
      <c r="AL37" s="1"/>
    </row>
    <row r="38" spans="1:38" s="3" customFormat="1" x14ac:dyDescent="0.25">
      <c r="A38" s="1" t="s">
        <v>72</v>
      </c>
      <c r="B38" s="4" t="s">
        <v>73</v>
      </c>
      <c r="C38" s="2">
        <v>40.700000000000003</v>
      </c>
      <c r="D38" s="2"/>
      <c r="E38" s="2"/>
      <c r="F38" s="2"/>
      <c r="G38" s="2">
        <f t="shared" si="0"/>
        <v>40.700000000000003</v>
      </c>
      <c r="H38" s="2">
        <f t="shared" si="13"/>
        <v>30</v>
      </c>
      <c r="I38" s="1">
        <v>34.14</v>
      </c>
      <c r="J38" s="1"/>
      <c r="K38" s="1"/>
      <c r="L38" s="1"/>
      <c r="M38" s="1">
        <f t="shared" si="10"/>
        <v>34.14</v>
      </c>
      <c r="N38" s="1">
        <f t="shared" si="14"/>
        <v>19</v>
      </c>
      <c r="O38" s="2">
        <v>34.35</v>
      </c>
      <c r="P38" s="2">
        <v>1</v>
      </c>
      <c r="Q38" s="2"/>
      <c r="R38" s="2"/>
      <c r="S38" s="2">
        <f t="shared" si="3"/>
        <v>39.35</v>
      </c>
      <c r="T38" s="2">
        <f t="shared" si="15"/>
        <v>27</v>
      </c>
      <c r="U38" s="1">
        <v>43.16</v>
      </c>
      <c r="V38" s="1"/>
      <c r="W38" s="1"/>
      <c r="X38" s="1"/>
      <c r="Y38" s="1">
        <f t="shared" si="5"/>
        <v>43.16</v>
      </c>
      <c r="Z38" s="1">
        <f t="shared" si="16"/>
        <v>38</v>
      </c>
      <c r="AA38" s="2">
        <v>45.66</v>
      </c>
      <c r="AB38" s="2"/>
      <c r="AC38" s="2"/>
      <c r="AD38" s="2">
        <v>1</v>
      </c>
      <c r="AE38" s="2">
        <f t="shared" si="11"/>
        <v>40.659999999999997</v>
      </c>
      <c r="AF38" s="2">
        <f t="shared" si="17"/>
        <v>30</v>
      </c>
      <c r="AG38" s="1"/>
      <c r="AH38" s="1">
        <f t="shared" si="8"/>
        <v>198.01</v>
      </c>
      <c r="AI38" s="1">
        <f t="shared" si="9"/>
        <v>144</v>
      </c>
      <c r="AJ38" s="14" t="str">
        <f t="shared" si="12"/>
        <v/>
      </c>
      <c r="AK38" s="4"/>
      <c r="AL38" s="1"/>
    </row>
    <row r="39" spans="1:38" s="3" customFormat="1" x14ac:dyDescent="0.25">
      <c r="A39" s="1" t="s">
        <v>74</v>
      </c>
      <c r="B39" s="4" t="s">
        <v>52</v>
      </c>
      <c r="C39" s="2">
        <v>75.959999999999994</v>
      </c>
      <c r="D39" s="2"/>
      <c r="E39" s="2"/>
      <c r="F39" s="2"/>
      <c r="G39" s="2">
        <f t="shared" si="0"/>
        <v>75.959999999999994</v>
      </c>
      <c r="H39" s="2">
        <f t="shared" si="13"/>
        <v>57</v>
      </c>
      <c r="I39" s="1">
        <v>71.56</v>
      </c>
      <c r="J39" s="1"/>
      <c r="K39" s="1"/>
      <c r="L39" s="1"/>
      <c r="M39" s="1">
        <f t="shared" si="10"/>
        <v>71.56</v>
      </c>
      <c r="N39" s="1">
        <f t="shared" si="14"/>
        <v>57</v>
      </c>
      <c r="O39" s="2">
        <v>66.98</v>
      </c>
      <c r="P39" s="2"/>
      <c r="Q39" s="2"/>
      <c r="R39" s="2"/>
      <c r="S39" s="2">
        <f t="shared" si="3"/>
        <v>66.98</v>
      </c>
      <c r="T39" s="2">
        <f t="shared" si="15"/>
        <v>56</v>
      </c>
      <c r="U39" s="1">
        <v>70.239999999999995</v>
      </c>
      <c r="V39" s="1"/>
      <c r="W39" s="1"/>
      <c r="X39" s="1">
        <v>1</v>
      </c>
      <c r="Y39" s="1">
        <f t="shared" si="5"/>
        <v>65.239999999999995</v>
      </c>
      <c r="Z39" s="1">
        <f t="shared" si="16"/>
        <v>55</v>
      </c>
      <c r="AA39" s="2">
        <v>93.47</v>
      </c>
      <c r="AB39" s="2"/>
      <c r="AC39" s="2"/>
      <c r="AD39" s="2"/>
      <c r="AE39" s="2">
        <f t="shared" si="11"/>
        <v>93.47</v>
      </c>
      <c r="AF39" s="2">
        <f t="shared" si="17"/>
        <v>58</v>
      </c>
      <c r="AG39" s="1"/>
      <c r="AH39" s="1">
        <f t="shared" si="8"/>
        <v>373.21000000000004</v>
      </c>
      <c r="AI39" s="1">
        <f t="shared" si="9"/>
        <v>283</v>
      </c>
      <c r="AJ39" s="14" t="str">
        <f t="shared" si="12"/>
        <v>Clean</v>
      </c>
      <c r="AK39" s="4"/>
      <c r="AL39" s="1"/>
    </row>
    <row r="40" spans="1:38" s="3" customFormat="1" x14ac:dyDescent="0.25">
      <c r="A40" s="1" t="s">
        <v>75</v>
      </c>
      <c r="B40" s="4" t="s">
        <v>73</v>
      </c>
      <c r="C40" s="2">
        <v>67.17</v>
      </c>
      <c r="D40" s="2">
        <v>4</v>
      </c>
      <c r="E40" s="2"/>
      <c r="F40" s="2"/>
      <c r="G40" s="2">
        <f t="shared" si="0"/>
        <v>87.17</v>
      </c>
      <c r="H40" s="2">
        <f t="shared" si="13"/>
        <v>59</v>
      </c>
      <c r="I40" s="1">
        <v>95.5</v>
      </c>
      <c r="J40" s="1">
        <v>2</v>
      </c>
      <c r="K40" s="1"/>
      <c r="L40" s="1"/>
      <c r="M40" s="1">
        <f t="shared" si="10"/>
        <v>105.5</v>
      </c>
      <c r="N40" s="1">
        <f t="shared" si="14"/>
        <v>59</v>
      </c>
      <c r="O40" s="2">
        <v>93.34</v>
      </c>
      <c r="P40" s="2">
        <v>5</v>
      </c>
      <c r="Q40" s="2"/>
      <c r="R40" s="2"/>
      <c r="S40" s="2">
        <f t="shared" si="3"/>
        <v>118.34</v>
      </c>
      <c r="T40" s="2">
        <f t="shared" si="15"/>
        <v>59</v>
      </c>
      <c r="U40" s="1">
        <v>73.430000000000007</v>
      </c>
      <c r="V40" s="1"/>
      <c r="W40" s="1"/>
      <c r="X40" s="1">
        <v>1</v>
      </c>
      <c r="Y40" s="1">
        <f t="shared" si="5"/>
        <v>68.430000000000007</v>
      </c>
      <c r="Z40" s="1">
        <f t="shared" si="16"/>
        <v>57</v>
      </c>
      <c r="AA40" s="2">
        <v>84.59</v>
      </c>
      <c r="AB40" s="2">
        <v>1</v>
      </c>
      <c r="AC40" s="2"/>
      <c r="AD40" s="2">
        <v>1</v>
      </c>
      <c r="AE40" s="2">
        <f t="shared" si="11"/>
        <v>84.59</v>
      </c>
      <c r="AF40" s="2">
        <f t="shared" si="17"/>
        <v>57</v>
      </c>
      <c r="AG40" s="1"/>
      <c r="AH40" s="1">
        <f t="shared" si="8"/>
        <v>464.03</v>
      </c>
      <c r="AI40" s="1">
        <f t="shared" si="9"/>
        <v>291</v>
      </c>
      <c r="AJ40" s="14" t="str">
        <f t="shared" si="12"/>
        <v/>
      </c>
      <c r="AK40" s="6"/>
      <c r="AL40" s="1"/>
    </row>
    <row r="41" spans="1:38" s="3" customFormat="1" x14ac:dyDescent="0.25">
      <c r="A41" s="1"/>
      <c r="B41" s="4"/>
      <c r="C41" s="2"/>
      <c r="D41" s="2"/>
      <c r="E41" s="2"/>
      <c r="F41" s="2"/>
      <c r="G41" s="2"/>
      <c r="H41" s="2"/>
      <c r="I41" s="1"/>
      <c r="J41" s="1"/>
      <c r="K41" s="1"/>
      <c r="L41" s="1"/>
      <c r="M41" s="1"/>
      <c r="N41" s="1"/>
      <c r="O41" s="2"/>
      <c r="P41" s="2"/>
      <c r="Q41" s="2"/>
      <c r="R41" s="2"/>
      <c r="S41" s="2"/>
      <c r="T41" s="2"/>
      <c r="U41" s="1"/>
      <c r="V41" s="1"/>
      <c r="W41" s="1"/>
      <c r="X41" s="1"/>
      <c r="Y41" s="1"/>
      <c r="Z41" s="1"/>
      <c r="AA41" s="2"/>
      <c r="AB41" s="2"/>
      <c r="AC41" s="2"/>
      <c r="AD41" s="2"/>
      <c r="AE41" s="2"/>
      <c r="AF41" s="2"/>
      <c r="AG41" s="1"/>
      <c r="AH41" s="1"/>
      <c r="AI41" s="1"/>
      <c r="AJ41" s="14"/>
      <c r="AK41" s="6"/>
      <c r="AL41" s="1"/>
    </row>
    <row r="42" spans="1:38" s="3" customFormat="1" x14ac:dyDescent="0.25">
      <c r="A42" s="1" t="s">
        <v>76</v>
      </c>
      <c r="B42" s="4" t="s">
        <v>77</v>
      </c>
      <c r="C42" s="2">
        <v>31.38</v>
      </c>
      <c r="D42" s="2"/>
      <c r="E42" s="2"/>
      <c r="F42" s="2"/>
      <c r="G42" s="2">
        <f t="shared" si="0"/>
        <v>31.38</v>
      </c>
      <c r="H42" s="2">
        <f t="shared" ref="H42:H62" si="18">RANK(G42,$G$2:$G$130,1)</f>
        <v>15</v>
      </c>
      <c r="I42" s="1">
        <v>28.32</v>
      </c>
      <c r="J42" s="1"/>
      <c r="K42" s="1"/>
      <c r="L42" s="1">
        <v>1</v>
      </c>
      <c r="M42" s="1">
        <f t="shared" si="10"/>
        <v>23.32</v>
      </c>
      <c r="N42" s="1">
        <f t="shared" ref="N42:N62" si="19">RANK(M42,$M$2:$M$130,1)</f>
        <v>4</v>
      </c>
      <c r="O42" s="2">
        <v>29.59</v>
      </c>
      <c r="P42" s="2"/>
      <c r="Q42" s="2"/>
      <c r="R42" s="2"/>
      <c r="S42" s="2">
        <f t="shared" si="3"/>
        <v>29.59</v>
      </c>
      <c r="T42" s="2">
        <f t="shared" ref="T42:T62" si="20">RANK(S42,$S$2:$S$130,1)</f>
        <v>8</v>
      </c>
      <c r="U42" s="1">
        <v>28.84</v>
      </c>
      <c r="V42" s="1"/>
      <c r="W42" s="1"/>
      <c r="X42" s="1">
        <v>1</v>
      </c>
      <c r="Y42" s="1">
        <f t="shared" si="5"/>
        <v>23.84</v>
      </c>
      <c r="Z42" s="1">
        <f t="shared" ref="Z42:Z62" si="21">RANK(Y42,$Y$2:$Y$130,1)</f>
        <v>4</v>
      </c>
      <c r="AA42" s="2">
        <v>32.659999999999997</v>
      </c>
      <c r="AB42" s="2"/>
      <c r="AC42" s="2"/>
      <c r="AD42" s="2">
        <v>1</v>
      </c>
      <c r="AE42" s="2">
        <f t="shared" si="11"/>
        <v>27.659999999999997</v>
      </c>
      <c r="AF42" s="2">
        <f t="shared" ref="AF42:AF62" si="22">RANK(AE42,$AE$2:$AE$130,1)</f>
        <v>7</v>
      </c>
      <c r="AG42" s="1"/>
      <c r="AH42" s="1">
        <f t="shared" si="8"/>
        <v>135.79000000000002</v>
      </c>
      <c r="AI42" s="1">
        <f t="shared" si="9"/>
        <v>38</v>
      </c>
      <c r="AJ42" s="14" t="str">
        <f t="shared" si="12"/>
        <v>Clean</v>
      </c>
      <c r="AK42" s="4"/>
      <c r="AL42" s="1"/>
    </row>
    <row r="43" spans="1:38" s="3" customFormat="1" x14ac:dyDescent="0.25">
      <c r="A43" s="1" t="s">
        <v>78</v>
      </c>
      <c r="B43" s="4" t="s">
        <v>41</v>
      </c>
      <c r="C43" s="2">
        <v>46.08</v>
      </c>
      <c r="D43" s="2">
        <v>1</v>
      </c>
      <c r="E43" s="2"/>
      <c r="F43" s="2"/>
      <c r="G43" s="2">
        <f t="shared" si="0"/>
        <v>51.08</v>
      </c>
      <c r="H43" s="2">
        <f t="shared" si="18"/>
        <v>44</v>
      </c>
      <c r="I43" s="1">
        <v>42.38</v>
      </c>
      <c r="J43" s="1"/>
      <c r="K43" s="1"/>
      <c r="L43" s="1"/>
      <c r="M43" s="1">
        <f t="shared" si="10"/>
        <v>42.38</v>
      </c>
      <c r="N43" s="1">
        <f t="shared" si="19"/>
        <v>33</v>
      </c>
      <c r="O43" s="2">
        <v>49.84</v>
      </c>
      <c r="P43" s="2">
        <v>2</v>
      </c>
      <c r="Q43" s="2"/>
      <c r="R43" s="2"/>
      <c r="S43" s="2">
        <f t="shared" si="3"/>
        <v>59.84</v>
      </c>
      <c r="T43" s="2">
        <f t="shared" si="20"/>
        <v>51</v>
      </c>
      <c r="U43" s="1">
        <v>46.5</v>
      </c>
      <c r="V43" s="1"/>
      <c r="W43" s="1"/>
      <c r="X43" s="1">
        <v>1</v>
      </c>
      <c r="Y43" s="1">
        <f t="shared" si="5"/>
        <v>41.5</v>
      </c>
      <c r="Z43" s="1">
        <f t="shared" si="21"/>
        <v>36</v>
      </c>
      <c r="AA43" s="2">
        <v>54.28</v>
      </c>
      <c r="AB43" s="2"/>
      <c r="AC43" s="2"/>
      <c r="AD43" s="2">
        <v>1</v>
      </c>
      <c r="AE43" s="2">
        <f t="shared" si="11"/>
        <v>49.28</v>
      </c>
      <c r="AF43" s="2">
        <f t="shared" si="22"/>
        <v>39</v>
      </c>
      <c r="AG43" s="1"/>
      <c r="AH43" s="1">
        <f t="shared" si="8"/>
        <v>244.08</v>
      </c>
      <c r="AI43" s="1">
        <f t="shared" si="9"/>
        <v>203</v>
      </c>
      <c r="AJ43" s="14" t="str">
        <f t="shared" si="12"/>
        <v/>
      </c>
      <c r="AK43" s="4"/>
      <c r="AL43" s="1"/>
    </row>
    <row r="44" spans="1:38" s="3" customFormat="1" x14ac:dyDescent="0.25">
      <c r="A44" s="1" t="s">
        <v>79</v>
      </c>
      <c r="B44" s="4" t="s">
        <v>36</v>
      </c>
      <c r="C44" s="2">
        <v>44.5</v>
      </c>
      <c r="D44" s="2">
        <v>2</v>
      </c>
      <c r="E44" s="2"/>
      <c r="F44" s="2"/>
      <c r="G44" s="2">
        <f t="shared" si="0"/>
        <v>54.5</v>
      </c>
      <c r="H44" s="2">
        <f t="shared" si="18"/>
        <v>47</v>
      </c>
      <c r="I44" s="1">
        <v>40.119999999999997</v>
      </c>
      <c r="J44" s="1"/>
      <c r="K44" s="1"/>
      <c r="L44" s="1"/>
      <c r="M44" s="1">
        <f t="shared" si="10"/>
        <v>40.119999999999997</v>
      </c>
      <c r="N44" s="1">
        <f t="shared" si="19"/>
        <v>27</v>
      </c>
      <c r="O44" s="2">
        <v>38.76</v>
      </c>
      <c r="P44" s="2">
        <v>3</v>
      </c>
      <c r="Q44" s="2"/>
      <c r="R44" s="2"/>
      <c r="S44" s="2">
        <f t="shared" si="3"/>
        <v>53.76</v>
      </c>
      <c r="T44" s="2">
        <f t="shared" si="20"/>
        <v>48</v>
      </c>
      <c r="U44" s="1">
        <v>41.9</v>
      </c>
      <c r="V44" s="1"/>
      <c r="W44" s="1"/>
      <c r="X44" s="1">
        <v>1</v>
      </c>
      <c r="Y44" s="1">
        <f t="shared" si="5"/>
        <v>36.9</v>
      </c>
      <c r="Z44" s="1">
        <f t="shared" si="21"/>
        <v>29</v>
      </c>
      <c r="AA44" s="2">
        <v>35.01</v>
      </c>
      <c r="AB44" s="2"/>
      <c r="AC44" s="2"/>
      <c r="AD44" s="2">
        <v>1</v>
      </c>
      <c r="AE44" s="2">
        <f t="shared" si="11"/>
        <v>30.009999999999998</v>
      </c>
      <c r="AF44" s="2">
        <f t="shared" si="22"/>
        <v>11</v>
      </c>
      <c r="AG44" s="1"/>
      <c r="AH44" s="1">
        <f t="shared" si="8"/>
        <v>215.29</v>
      </c>
      <c r="AI44" s="1">
        <f t="shared" si="9"/>
        <v>162</v>
      </c>
      <c r="AJ44" s="14" t="str">
        <f t="shared" si="12"/>
        <v/>
      </c>
      <c r="AK44" s="6"/>
      <c r="AL44" s="1"/>
    </row>
    <row r="45" spans="1:38" s="3" customFormat="1" x14ac:dyDescent="0.25">
      <c r="A45" s="1" t="s">
        <v>80</v>
      </c>
      <c r="B45" s="4" t="s">
        <v>81</v>
      </c>
      <c r="C45" s="2">
        <v>50.6</v>
      </c>
      <c r="D45" s="2"/>
      <c r="E45" s="2"/>
      <c r="F45" s="2"/>
      <c r="G45" s="2">
        <f t="shared" si="0"/>
        <v>50.6</v>
      </c>
      <c r="H45" s="2">
        <f t="shared" si="18"/>
        <v>43</v>
      </c>
      <c r="I45" s="1">
        <v>56.95</v>
      </c>
      <c r="J45" s="1"/>
      <c r="K45" s="1"/>
      <c r="L45" s="1">
        <v>1</v>
      </c>
      <c r="M45" s="1">
        <f t="shared" si="10"/>
        <v>51.95</v>
      </c>
      <c r="N45" s="1">
        <f t="shared" si="19"/>
        <v>48</v>
      </c>
      <c r="O45" s="2">
        <v>51.28</v>
      </c>
      <c r="P45" s="2"/>
      <c r="Q45" s="2"/>
      <c r="R45" s="2"/>
      <c r="S45" s="2">
        <f t="shared" si="3"/>
        <v>51.28</v>
      </c>
      <c r="T45" s="2">
        <f t="shared" si="20"/>
        <v>45</v>
      </c>
      <c r="U45" s="1">
        <v>52.46</v>
      </c>
      <c r="V45" s="1"/>
      <c r="W45" s="1"/>
      <c r="X45" s="1">
        <v>1</v>
      </c>
      <c r="Y45" s="1">
        <f t="shared" si="5"/>
        <v>47.46</v>
      </c>
      <c r="Z45" s="1">
        <f t="shared" si="21"/>
        <v>41</v>
      </c>
      <c r="AA45" s="2">
        <v>59.37</v>
      </c>
      <c r="AB45" s="2"/>
      <c r="AC45" s="2"/>
      <c r="AD45" s="2">
        <v>1</v>
      </c>
      <c r="AE45" s="2">
        <f t="shared" si="11"/>
        <v>54.37</v>
      </c>
      <c r="AF45" s="2">
        <f t="shared" si="22"/>
        <v>45</v>
      </c>
      <c r="AG45" s="1"/>
      <c r="AH45" s="1">
        <f t="shared" si="8"/>
        <v>255.66000000000003</v>
      </c>
      <c r="AI45" s="1">
        <f t="shared" si="9"/>
        <v>222</v>
      </c>
      <c r="AJ45" s="14" t="str">
        <f t="shared" si="12"/>
        <v>Clean</v>
      </c>
      <c r="AK45" s="4"/>
      <c r="AL45" s="1"/>
    </row>
    <row r="46" spans="1:38" s="3" customFormat="1" x14ac:dyDescent="0.25">
      <c r="A46" s="1" t="s">
        <v>82</v>
      </c>
      <c r="B46" s="4" t="s">
        <v>70</v>
      </c>
      <c r="C46" s="2">
        <v>27.76</v>
      </c>
      <c r="D46" s="2"/>
      <c r="E46" s="2"/>
      <c r="F46" s="2"/>
      <c r="G46" s="2">
        <f t="shared" si="0"/>
        <v>27.76</v>
      </c>
      <c r="H46" s="2">
        <f t="shared" si="18"/>
        <v>9</v>
      </c>
      <c r="I46" s="1">
        <v>26.56</v>
      </c>
      <c r="J46" s="1"/>
      <c r="K46" s="1"/>
      <c r="L46" s="1"/>
      <c r="M46" s="1">
        <f t="shared" si="10"/>
        <v>26.56</v>
      </c>
      <c r="N46" s="1">
        <f t="shared" si="19"/>
        <v>6</v>
      </c>
      <c r="O46" s="2">
        <v>29.95</v>
      </c>
      <c r="P46" s="2">
        <v>2</v>
      </c>
      <c r="Q46" s="2">
        <v>1</v>
      </c>
      <c r="R46" s="2"/>
      <c r="S46" s="2">
        <f t="shared" si="3"/>
        <v>49.95</v>
      </c>
      <c r="T46" s="2">
        <f t="shared" si="20"/>
        <v>43</v>
      </c>
      <c r="U46" s="1">
        <v>37.18</v>
      </c>
      <c r="V46" s="1"/>
      <c r="W46" s="1"/>
      <c r="X46" s="1">
        <v>1</v>
      </c>
      <c r="Y46" s="1">
        <f t="shared" si="5"/>
        <v>32.18</v>
      </c>
      <c r="Z46" s="1">
        <f t="shared" si="21"/>
        <v>19</v>
      </c>
      <c r="AA46" s="2">
        <v>42.66</v>
      </c>
      <c r="AB46" s="2"/>
      <c r="AC46" s="2"/>
      <c r="AD46" s="2">
        <v>1</v>
      </c>
      <c r="AE46" s="2">
        <f t="shared" si="11"/>
        <v>37.659999999999997</v>
      </c>
      <c r="AF46" s="2">
        <f t="shared" si="22"/>
        <v>26</v>
      </c>
      <c r="AG46" s="1"/>
      <c r="AH46" s="1">
        <f t="shared" si="8"/>
        <v>174.11</v>
      </c>
      <c r="AI46" s="1">
        <f t="shared" si="9"/>
        <v>103</v>
      </c>
      <c r="AJ46" s="14" t="str">
        <f t="shared" si="12"/>
        <v/>
      </c>
      <c r="AK46" s="6"/>
      <c r="AL46" s="1"/>
    </row>
    <row r="47" spans="1:38" s="3" customFormat="1" x14ac:dyDescent="0.25">
      <c r="A47" s="1" t="s">
        <v>83</v>
      </c>
      <c r="B47" s="4" t="s">
        <v>52</v>
      </c>
      <c r="C47" s="2">
        <v>30.48</v>
      </c>
      <c r="D47" s="2"/>
      <c r="E47" s="2"/>
      <c r="F47" s="2"/>
      <c r="G47" s="2">
        <f t="shared" si="0"/>
        <v>30.48</v>
      </c>
      <c r="H47" s="2">
        <f t="shared" si="18"/>
        <v>13</v>
      </c>
      <c r="I47" s="1">
        <v>31.25</v>
      </c>
      <c r="J47" s="1"/>
      <c r="K47" s="1"/>
      <c r="L47" s="1"/>
      <c r="M47" s="1">
        <f t="shared" si="10"/>
        <v>31.25</v>
      </c>
      <c r="N47" s="1">
        <f t="shared" si="19"/>
        <v>18</v>
      </c>
      <c r="O47" s="2">
        <v>29.89</v>
      </c>
      <c r="P47" s="2"/>
      <c r="Q47" s="2"/>
      <c r="R47" s="2"/>
      <c r="S47" s="2">
        <f t="shared" si="3"/>
        <v>29.89</v>
      </c>
      <c r="T47" s="2">
        <f t="shared" si="20"/>
        <v>9</v>
      </c>
      <c r="U47" s="1">
        <v>38.130000000000003</v>
      </c>
      <c r="V47" s="1"/>
      <c r="W47" s="1"/>
      <c r="X47" s="1">
        <v>1</v>
      </c>
      <c r="Y47" s="1">
        <f t="shared" si="5"/>
        <v>33.130000000000003</v>
      </c>
      <c r="Z47" s="1">
        <f t="shared" si="21"/>
        <v>22</v>
      </c>
      <c r="AA47" s="2">
        <v>31.4</v>
      </c>
      <c r="AB47" s="2"/>
      <c r="AC47" s="2"/>
      <c r="AD47" s="2">
        <v>1</v>
      </c>
      <c r="AE47" s="2">
        <f t="shared" si="11"/>
        <v>26.4</v>
      </c>
      <c r="AF47" s="2">
        <f t="shared" si="22"/>
        <v>5</v>
      </c>
      <c r="AG47" s="1"/>
      <c r="AH47" s="1">
        <f t="shared" si="8"/>
        <v>151.15</v>
      </c>
      <c r="AI47" s="1">
        <f t="shared" si="9"/>
        <v>67</v>
      </c>
      <c r="AJ47" s="14" t="str">
        <f t="shared" si="12"/>
        <v>Clean</v>
      </c>
      <c r="AK47" s="4"/>
      <c r="AL47" s="1"/>
    </row>
    <row r="48" spans="1:38" s="3" customFormat="1" x14ac:dyDescent="0.25">
      <c r="A48" s="1" t="s">
        <v>84</v>
      </c>
      <c r="B48" s="4" t="s">
        <v>52</v>
      </c>
      <c r="C48" s="2">
        <v>37.1</v>
      </c>
      <c r="D48" s="2"/>
      <c r="E48" s="2"/>
      <c r="F48" s="2"/>
      <c r="G48" s="2">
        <f t="shared" si="0"/>
        <v>37.1</v>
      </c>
      <c r="H48" s="2">
        <f t="shared" si="18"/>
        <v>23</v>
      </c>
      <c r="I48" s="1">
        <v>35.81</v>
      </c>
      <c r="J48" s="1">
        <v>1</v>
      </c>
      <c r="K48" s="1"/>
      <c r="L48" s="1"/>
      <c r="M48" s="1">
        <f t="shared" si="10"/>
        <v>40.81</v>
      </c>
      <c r="N48" s="1">
        <f t="shared" si="19"/>
        <v>30</v>
      </c>
      <c r="O48" s="2">
        <v>51.74</v>
      </c>
      <c r="P48" s="2"/>
      <c r="Q48" s="2"/>
      <c r="R48" s="2"/>
      <c r="S48" s="2">
        <f t="shared" si="3"/>
        <v>51.74</v>
      </c>
      <c r="T48" s="2">
        <f t="shared" si="20"/>
        <v>46</v>
      </c>
      <c r="U48" s="1">
        <v>50.28</v>
      </c>
      <c r="V48" s="1"/>
      <c r="W48" s="1"/>
      <c r="X48" s="1"/>
      <c r="Y48" s="1">
        <f t="shared" si="5"/>
        <v>50.28</v>
      </c>
      <c r="Z48" s="1">
        <f t="shared" si="21"/>
        <v>45</v>
      </c>
      <c r="AA48" s="2">
        <v>39.67</v>
      </c>
      <c r="AB48" s="2"/>
      <c r="AC48" s="2"/>
      <c r="AD48" s="2">
        <v>1</v>
      </c>
      <c r="AE48" s="2">
        <f t="shared" si="11"/>
        <v>34.67</v>
      </c>
      <c r="AF48" s="2">
        <f t="shared" si="22"/>
        <v>19</v>
      </c>
      <c r="AG48" s="1"/>
      <c r="AH48" s="1">
        <f t="shared" si="8"/>
        <v>214.60000000000002</v>
      </c>
      <c r="AI48" s="1">
        <f t="shared" si="9"/>
        <v>163</v>
      </c>
      <c r="AJ48" s="14" t="str">
        <f t="shared" si="12"/>
        <v/>
      </c>
      <c r="AK48" s="4"/>
      <c r="AL48" s="1"/>
    </row>
    <row r="49" spans="1:38" x14ac:dyDescent="0.25">
      <c r="A49" s="1" t="s">
        <v>85</v>
      </c>
      <c r="B49" s="4" t="s">
        <v>81</v>
      </c>
      <c r="C49" s="2">
        <v>73.790000000000006</v>
      </c>
      <c r="D49" s="2"/>
      <c r="E49" s="2"/>
      <c r="F49" s="2"/>
      <c r="G49" s="2">
        <f t="shared" si="0"/>
        <v>73.790000000000006</v>
      </c>
      <c r="H49" s="2">
        <f t="shared" si="18"/>
        <v>56</v>
      </c>
      <c r="I49" s="1">
        <v>75.010000000000005</v>
      </c>
      <c r="J49" s="1"/>
      <c r="K49" s="1"/>
      <c r="L49" s="1"/>
      <c r="M49" s="1">
        <f t="shared" si="10"/>
        <v>75.010000000000005</v>
      </c>
      <c r="N49" s="1">
        <f t="shared" si="19"/>
        <v>58</v>
      </c>
      <c r="O49" s="2">
        <v>74.260000000000005</v>
      </c>
      <c r="P49" s="2"/>
      <c r="Q49" s="2"/>
      <c r="R49" s="2"/>
      <c r="S49" s="2">
        <f t="shared" si="3"/>
        <v>74.260000000000005</v>
      </c>
      <c r="T49" s="2">
        <f t="shared" si="20"/>
        <v>57</v>
      </c>
      <c r="U49" s="1">
        <v>74.599999999999994</v>
      </c>
      <c r="V49" s="1"/>
      <c r="W49" s="1"/>
      <c r="X49" s="1"/>
      <c r="Y49" s="1">
        <f t="shared" si="5"/>
        <v>74.599999999999994</v>
      </c>
      <c r="Z49" s="1">
        <f t="shared" si="21"/>
        <v>58</v>
      </c>
      <c r="AA49" s="2">
        <v>95.84</v>
      </c>
      <c r="AB49" s="2">
        <v>1</v>
      </c>
      <c r="AC49" s="2"/>
      <c r="AD49" s="2">
        <v>1</v>
      </c>
      <c r="AE49" s="2">
        <f t="shared" si="11"/>
        <v>95.84</v>
      </c>
      <c r="AF49" s="2">
        <f t="shared" si="22"/>
        <v>59</v>
      </c>
      <c r="AG49" s="1"/>
      <c r="AH49" s="1">
        <f t="shared" si="8"/>
        <v>393.5</v>
      </c>
      <c r="AI49" s="1">
        <f t="shared" si="9"/>
        <v>288</v>
      </c>
      <c r="AJ49" s="14" t="str">
        <f t="shared" si="12"/>
        <v/>
      </c>
      <c r="AK49" s="4"/>
      <c r="AL49" s="1"/>
    </row>
    <row r="50" spans="1:38" s="3" customFormat="1" x14ac:dyDescent="0.25">
      <c r="A50" s="1" t="s">
        <v>86</v>
      </c>
      <c r="B50" s="4" t="s">
        <v>87</v>
      </c>
      <c r="C50" s="2">
        <v>42.51</v>
      </c>
      <c r="D50" s="2">
        <v>2</v>
      </c>
      <c r="E50" s="2"/>
      <c r="F50" s="2"/>
      <c r="G50" s="2">
        <f t="shared" si="0"/>
        <v>52.51</v>
      </c>
      <c r="H50" s="2">
        <f t="shared" si="18"/>
        <v>46</v>
      </c>
      <c r="I50" s="1">
        <v>33.85</v>
      </c>
      <c r="J50" s="1">
        <v>3</v>
      </c>
      <c r="K50" s="1"/>
      <c r="L50" s="1"/>
      <c r="M50" s="1">
        <f t="shared" si="10"/>
        <v>48.85</v>
      </c>
      <c r="N50" s="1">
        <f t="shared" si="19"/>
        <v>44</v>
      </c>
      <c r="O50" s="2">
        <v>49.09</v>
      </c>
      <c r="P50" s="2">
        <v>3</v>
      </c>
      <c r="Q50" s="2"/>
      <c r="R50" s="2"/>
      <c r="S50" s="2">
        <f t="shared" si="3"/>
        <v>64.09</v>
      </c>
      <c r="T50" s="2">
        <f t="shared" si="20"/>
        <v>55</v>
      </c>
      <c r="U50" s="1">
        <v>50.5</v>
      </c>
      <c r="V50" s="1">
        <v>1</v>
      </c>
      <c r="W50" s="1"/>
      <c r="X50" s="1">
        <v>1</v>
      </c>
      <c r="Y50" s="1">
        <f t="shared" si="5"/>
        <v>50.5</v>
      </c>
      <c r="Z50" s="1">
        <f t="shared" si="21"/>
        <v>46</v>
      </c>
      <c r="AA50" s="2">
        <v>60.87</v>
      </c>
      <c r="AB50" s="2"/>
      <c r="AC50" s="2"/>
      <c r="AD50" s="2">
        <v>1</v>
      </c>
      <c r="AE50" s="2">
        <f t="shared" si="11"/>
        <v>55.87</v>
      </c>
      <c r="AF50" s="2">
        <f t="shared" si="22"/>
        <v>47</v>
      </c>
      <c r="AG50" s="1"/>
      <c r="AH50" s="1">
        <f t="shared" si="8"/>
        <v>271.82</v>
      </c>
      <c r="AI50" s="1">
        <f t="shared" si="9"/>
        <v>238</v>
      </c>
      <c r="AJ50" s="14" t="str">
        <f t="shared" si="12"/>
        <v/>
      </c>
      <c r="AK50" s="4"/>
      <c r="AL50" s="1"/>
    </row>
    <row r="51" spans="1:38" s="3" customFormat="1" x14ac:dyDescent="0.25">
      <c r="A51" s="1" t="s">
        <v>88</v>
      </c>
      <c r="B51" s="4" t="s">
        <v>41</v>
      </c>
      <c r="C51" s="2">
        <v>35.54</v>
      </c>
      <c r="D51" s="2"/>
      <c r="E51" s="2">
        <v>1</v>
      </c>
      <c r="F51" s="2"/>
      <c r="G51" s="2">
        <f t="shared" si="0"/>
        <v>45.54</v>
      </c>
      <c r="H51" s="2">
        <f t="shared" si="18"/>
        <v>38</v>
      </c>
      <c r="I51" s="1">
        <v>31</v>
      </c>
      <c r="J51" s="1"/>
      <c r="K51" s="1"/>
      <c r="L51" s="1"/>
      <c r="M51" s="1">
        <f t="shared" si="10"/>
        <v>31</v>
      </c>
      <c r="N51" s="1">
        <f t="shared" si="19"/>
        <v>17</v>
      </c>
      <c r="O51" s="2">
        <v>33.97</v>
      </c>
      <c r="P51" s="2">
        <v>1</v>
      </c>
      <c r="Q51" s="2"/>
      <c r="R51" s="2"/>
      <c r="S51" s="2">
        <f t="shared" si="3"/>
        <v>38.97</v>
      </c>
      <c r="T51" s="2">
        <f t="shared" si="20"/>
        <v>25</v>
      </c>
      <c r="U51" s="1">
        <v>31.84</v>
      </c>
      <c r="V51" s="1"/>
      <c r="W51" s="1"/>
      <c r="X51" s="1">
        <v>1</v>
      </c>
      <c r="Y51" s="1">
        <f t="shared" si="5"/>
        <v>26.84</v>
      </c>
      <c r="Z51" s="1">
        <f t="shared" si="21"/>
        <v>7</v>
      </c>
      <c r="AA51" s="2">
        <v>35.24</v>
      </c>
      <c r="AB51" s="2">
        <v>1</v>
      </c>
      <c r="AC51" s="2"/>
      <c r="AD51" s="2">
        <v>1</v>
      </c>
      <c r="AE51" s="2">
        <f t="shared" si="11"/>
        <v>35.24</v>
      </c>
      <c r="AF51" s="2">
        <f t="shared" si="22"/>
        <v>22</v>
      </c>
      <c r="AG51" s="1"/>
      <c r="AH51" s="1">
        <f t="shared" si="8"/>
        <v>177.59</v>
      </c>
      <c r="AI51" s="1">
        <f t="shared" si="9"/>
        <v>109</v>
      </c>
      <c r="AJ51" s="14" t="str">
        <f t="shared" si="12"/>
        <v/>
      </c>
      <c r="AK51" s="4"/>
      <c r="AL51" s="1"/>
    </row>
    <row r="52" spans="1:38" s="3" customFormat="1" x14ac:dyDescent="0.25">
      <c r="A52" s="1" t="s">
        <v>89</v>
      </c>
      <c r="B52" s="4" t="s">
        <v>63</v>
      </c>
      <c r="C52" s="2">
        <v>43.18</v>
      </c>
      <c r="D52" s="2"/>
      <c r="E52" s="2"/>
      <c r="F52" s="2"/>
      <c r="G52" s="2">
        <f t="shared" si="0"/>
        <v>43.18</v>
      </c>
      <c r="H52" s="2">
        <f t="shared" si="18"/>
        <v>35</v>
      </c>
      <c r="I52" s="1">
        <v>42.93</v>
      </c>
      <c r="J52" s="1"/>
      <c r="K52" s="1"/>
      <c r="L52" s="1"/>
      <c r="M52" s="1">
        <f t="shared" si="10"/>
        <v>42.93</v>
      </c>
      <c r="N52" s="1">
        <f t="shared" si="19"/>
        <v>35</v>
      </c>
      <c r="O52" s="2">
        <v>43.2</v>
      </c>
      <c r="P52" s="2"/>
      <c r="Q52" s="2"/>
      <c r="R52" s="2"/>
      <c r="S52" s="2">
        <f t="shared" si="3"/>
        <v>43.2</v>
      </c>
      <c r="T52" s="2">
        <f t="shared" si="20"/>
        <v>32</v>
      </c>
      <c r="U52" s="1">
        <v>45.39</v>
      </c>
      <c r="V52" s="1"/>
      <c r="W52" s="1"/>
      <c r="X52" s="1">
        <v>1</v>
      </c>
      <c r="Y52" s="1">
        <f t="shared" si="5"/>
        <v>40.39</v>
      </c>
      <c r="Z52" s="1">
        <f t="shared" si="21"/>
        <v>33</v>
      </c>
      <c r="AA52" s="2">
        <v>49.01</v>
      </c>
      <c r="AB52" s="2"/>
      <c r="AC52" s="2"/>
      <c r="AD52" s="2">
        <v>1</v>
      </c>
      <c r="AE52" s="2">
        <f t="shared" si="11"/>
        <v>44.01</v>
      </c>
      <c r="AF52" s="2">
        <f t="shared" si="22"/>
        <v>33</v>
      </c>
      <c r="AG52" s="1"/>
      <c r="AH52" s="1">
        <f t="shared" si="8"/>
        <v>213.70999999999998</v>
      </c>
      <c r="AI52" s="1">
        <f t="shared" si="9"/>
        <v>168</v>
      </c>
      <c r="AJ52" s="14" t="str">
        <f t="shared" si="12"/>
        <v>Clean</v>
      </c>
      <c r="AK52" s="4"/>
      <c r="AL52" s="1"/>
    </row>
    <row r="53" spans="1:38" s="3" customFormat="1" x14ac:dyDescent="0.25">
      <c r="A53" s="1" t="s">
        <v>90</v>
      </c>
      <c r="B53" s="4" t="s">
        <v>91</v>
      </c>
      <c r="C53" s="2">
        <v>42.85</v>
      </c>
      <c r="D53" s="2">
        <v>1</v>
      </c>
      <c r="E53" s="2"/>
      <c r="F53" s="2"/>
      <c r="G53" s="2">
        <f t="shared" si="0"/>
        <v>47.85</v>
      </c>
      <c r="H53" s="2">
        <f t="shared" si="18"/>
        <v>39</v>
      </c>
      <c r="I53" s="1">
        <v>42.05</v>
      </c>
      <c r="J53" s="1"/>
      <c r="K53" s="1"/>
      <c r="L53" s="1"/>
      <c r="M53" s="1">
        <f t="shared" si="10"/>
        <v>42.05</v>
      </c>
      <c r="N53" s="1">
        <f t="shared" si="19"/>
        <v>32</v>
      </c>
      <c r="O53" s="2">
        <v>44.17</v>
      </c>
      <c r="P53" s="2"/>
      <c r="Q53" s="2"/>
      <c r="R53" s="2"/>
      <c r="S53" s="2">
        <f t="shared" si="3"/>
        <v>44.17</v>
      </c>
      <c r="T53" s="2">
        <f t="shared" si="20"/>
        <v>33</v>
      </c>
      <c r="U53" s="1">
        <v>40.630000000000003</v>
      </c>
      <c r="V53" s="1"/>
      <c r="W53" s="1"/>
      <c r="X53" s="1"/>
      <c r="Y53" s="1">
        <f t="shared" si="5"/>
        <v>40.630000000000003</v>
      </c>
      <c r="Z53" s="1">
        <f t="shared" si="21"/>
        <v>34</v>
      </c>
      <c r="AA53" s="2">
        <v>52.37</v>
      </c>
      <c r="AB53" s="2"/>
      <c r="AC53" s="2"/>
      <c r="AD53" s="2">
        <v>1</v>
      </c>
      <c r="AE53" s="2">
        <f t="shared" si="11"/>
        <v>47.37</v>
      </c>
      <c r="AF53" s="2">
        <f t="shared" si="22"/>
        <v>36</v>
      </c>
      <c r="AG53" s="1"/>
      <c r="AH53" s="1">
        <f t="shared" si="8"/>
        <v>222.07</v>
      </c>
      <c r="AI53" s="1">
        <f t="shared" si="9"/>
        <v>174</v>
      </c>
      <c r="AJ53" s="14" t="str">
        <f t="shared" si="12"/>
        <v/>
      </c>
      <c r="AK53" s="4"/>
      <c r="AL53" s="1"/>
    </row>
    <row r="54" spans="1:38" s="3" customFormat="1" x14ac:dyDescent="0.25">
      <c r="A54" s="1" t="s">
        <v>92</v>
      </c>
      <c r="B54" s="4" t="s">
        <v>29</v>
      </c>
      <c r="C54" s="2">
        <v>24.41</v>
      </c>
      <c r="D54" s="2"/>
      <c r="E54" s="2"/>
      <c r="F54" s="2"/>
      <c r="G54" s="2">
        <f t="shared" si="0"/>
        <v>24.41</v>
      </c>
      <c r="H54" s="2">
        <f t="shared" si="18"/>
        <v>4</v>
      </c>
      <c r="I54" s="1">
        <v>23.81</v>
      </c>
      <c r="J54" s="1"/>
      <c r="K54" s="1"/>
      <c r="L54" s="1"/>
      <c r="M54" s="1">
        <f t="shared" si="10"/>
        <v>23.81</v>
      </c>
      <c r="N54" s="1">
        <f t="shared" si="19"/>
        <v>5</v>
      </c>
      <c r="O54" s="2">
        <v>29.26</v>
      </c>
      <c r="P54" s="2"/>
      <c r="Q54" s="2"/>
      <c r="R54" s="2"/>
      <c r="S54" s="2">
        <f t="shared" si="3"/>
        <v>29.26</v>
      </c>
      <c r="T54" s="2">
        <f t="shared" si="20"/>
        <v>6</v>
      </c>
      <c r="U54" s="1">
        <v>41.02</v>
      </c>
      <c r="V54" s="1"/>
      <c r="W54" s="1"/>
      <c r="X54" s="1">
        <v>1</v>
      </c>
      <c r="Y54" s="1">
        <f t="shared" si="5"/>
        <v>36.020000000000003</v>
      </c>
      <c r="Z54" s="1">
        <f t="shared" si="21"/>
        <v>26</v>
      </c>
      <c r="AA54" s="2">
        <v>34.21</v>
      </c>
      <c r="AB54" s="2"/>
      <c r="AC54" s="2"/>
      <c r="AD54" s="2">
        <v>1</v>
      </c>
      <c r="AE54" s="2">
        <f t="shared" si="11"/>
        <v>29.21</v>
      </c>
      <c r="AF54" s="2">
        <f t="shared" si="22"/>
        <v>9</v>
      </c>
      <c r="AG54" s="1"/>
      <c r="AH54" s="1">
        <f t="shared" si="8"/>
        <v>142.71</v>
      </c>
      <c r="AI54" s="1">
        <f t="shared" si="9"/>
        <v>50</v>
      </c>
      <c r="AJ54" s="14" t="str">
        <f t="shared" si="12"/>
        <v>Clean</v>
      </c>
      <c r="AK54" s="4"/>
      <c r="AL54" s="1"/>
    </row>
    <row r="55" spans="1:38" s="3" customFormat="1" x14ac:dyDescent="0.25">
      <c r="A55" s="7" t="s">
        <v>93</v>
      </c>
      <c r="B55" s="8" t="s">
        <v>70</v>
      </c>
      <c r="C55" s="9">
        <v>31.67</v>
      </c>
      <c r="D55" s="9">
        <v>1</v>
      </c>
      <c r="E55" s="9"/>
      <c r="F55" s="9"/>
      <c r="G55" s="2">
        <f t="shared" si="0"/>
        <v>36.67</v>
      </c>
      <c r="H55" s="2">
        <f t="shared" si="18"/>
        <v>22</v>
      </c>
      <c r="I55" s="7">
        <v>32.15</v>
      </c>
      <c r="J55" s="7"/>
      <c r="K55" s="7"/>
      <c r="L55" s="7">
        <v>1</v>
      </c>
      <c r="M55" s="1">
        <f t="shared" si="10"/>
        <v>27.15</v>
      </c>
      <c r="N55" s="1">
        <f t="shared" si="19"/>
        <v>8</v>
      </c>
      <c r="O55" s="9">
        <v>34.380000000000003</v>
      </c>
      <c r="P55" s="9"/>
      <c r="Q55" s="9"/>
      <c r="R55" s="9"/>
      <c r="S55" s="2">
        <f t="shared" si="3"/>
        <v>34.380000000000003</v>
      </c>
      <c r="T55" s="2">
        <f t="shared" si="20"/>
        <v>16</v>
      </c>
      <c r="U55" s="7">
        <v>36.090000000000003</v>
      </c>
      <c r="V55" s="7"/>
      <c r="W55" s="7"/>
      <c r="X55" s="7">
        <v>1</v>
      </c>
      <c r="Y55" s="1">
        <f t="shared" si="5"/>
        <v>31.090000000000003</v>
      </c>
      <c r="Z55" s="1">
        <f t="shared" si="21"/>
        <v>14</v>
      </c>
      <c r="AA55" s="9">
        <v>42.7</v>
      </c>
      <c r="AB55" s="9"/>
      <c r="AC55" s="9"/>
      <c r="AD55" s="9">
        <v>1</v>
      </c>
      <c r="AE55" s="2">
        <f t="shared" si="11"/>
        <v>37.700000000000003</v>
      </c>
      <c r="AF55" s="2">
        <f t="shared" si="22"/>
        <v>27</v>
      </c>
      <c r="AG55" s="7"/>
      <c r="AH55" s="1">
        <f t="shared" si="8"/>
        <v>166.99</v>
      </c>
      <c r="AI55" s="1">
        <f t="shared" si="9"/>
        <v>87</v>
      </c>
      <c r="AJ55" s="14" t="str">
        <f t="shared" si="12"/>
        <v/>
      </c>
      <c r="AK55" s="4"/>
      <c r="AL55" s="1"/>
    </row>
    <row r="56" spans="1:38" s="3" customFormat="1" x14ac:dyDescent="0.25">
      <c r="A56" s="1" t="s">
        <v>94</v>
      </c>
      <c r="B56" s="4" t="s">
        <v>95</v>
      </c>
      <c r="C56" s="2">
        <v>28.98</v>
      </c>
      <c r="D56" s="2">
        <v>1</v>
      </c>
      <c r="E56" s="2"/>
      <c r="F56" s="2"/>
      <c r="G56" s="2">
        <f t="shared" si="0"/>
        <v>33.980000000000004</v>
      </c>
      <c r="H56" s="2">
        <f t="shared" si="18"/>
        <v>17</v>
      </c>
      <c r="I56" s="1">
        <v>30.56</v>
      </c>
      <c r="J56" s="1"/>
      <c r="K56" s="1"/>
      <c r="L56" s="1"/>
      <c r="M56" s="1">
        <f t="shared" si="10"/>
        <v>30.56</v>
      </c>
      <c r="N56" s="1">
        <f t="shared" si="19"/>
        <v>16</v>
      </c>
      <c r="O56" s="2">
        <v>29.39</v>
      </c>
      <c r="P56" s="2"/>
      <c r="Q56" s="2"/>
      <c r="R56" s="2"/>
      <c r="S56" s="2">
        <f t="shared" si="3"/>
        <v>29.39</v>
      </c>
      <c r="T56" s="2">
        <f t="shared" si="20"/>
        <v>7</v>
      </c>
      <c r="U56" s="1">
        <v>35.44</v>
      </c>
      <c r="V56" s="1"/>
      <c r="W56" s="1"/>
      <c r="X56" s="1">
        <v>1</v>
      </c>
      <c r="Y56" s="1">
        <f t="shared" si="5"/>
        <v>30.439999999999998</v>
      </c>
      <c r="Z56" s="1">
        <f t="shared" si="21"/>
        <v>12</v>
      </c>
      <c r="AA56" s="2">
        <v>36.26</v>
      </c>
      <c r="AB56" s="2"/>
      <c r="AC56" s="2"/>
      <c r="AD56" s="2">
        <v>1</v>
      </c>
      <c r="AE56" s="2">
        <f t="shared" si="11"/>
        <v>31.259999999999998</v>
      </c>
      <c r="AF56" s="2">
        <f t="shared" si="22"/>
        <v>14</v>
      </c>
      <c r="AG56" s="1"/>
      <c r="AH56" s="1">
        <f t="shared" si="8"/>
        <v>155.63</v>
      </c>
      <c r="AI56" s="1">
        <f t="shared" si="9"/>
        <v>66</v>
      </c>
      <c r="AJ56" s="14" t="str">
        <f t="shared" si="12"/>
        <v/>
      </c>
      <c r="AK56" s="4"/>
      <c r="AL56" s="1"/>
    </row>
    <row r="57" spans="1:38" s="3" customFormat="1" x14ac:dyDescent="0.25">
      <c r="A57" s="1" t="s">
        <v>96</v>
      </c>
      <c r="B57" s="4" t="s">
        <v>95</v>
      </c>
      <c r="C57" s="2">
        <v>25.64</v>
      </c>
      <c r="D57" s="2"/>
      <c r="E57" s="2"/>
      <c r="F57" s="2"/>
      <c r="G57" s="2">
        <f t="shared" si="0"/>
        <v>25.64</v>
      </c>
      <c r="H57" s="2">
        <f t="shared" si="18"/>
        <v>6</v>
      </c>
      <c r="I57" s="1">
        <v>27</v>
      </c>
      <c r="J57" s="1">
        <v>1</v>
      </c>
      <c r="K57" s="1"/>
      <c r="L57" s="1">
        <v>1</v>
      </c>
      <c r="M57" s="1">
        <f t="shared" si="10"/>
        <v>27</v>
      </c>
      <c r="N57" s="1">
        <f t="shared" si="19"/>
        <v>7</v>
      </c>
      <c r="O57" s="2">
        <v>26.91</v>
      </c>
      <c r="P57" s="2">
        <v>1</v>
      </c>
      <c r="Q57" s="2"/>
      <c r="R57" s="2"/>
      <c r="S57" s="2">
        <f t="shared" si="3"/>
        <v>31.91</v>
      </c>
      <c r="T57" s="2">
        <f t="shared" si="20"/>
        <v>11</v>
      </c>
      <c r="U57" s="1">
        <v>27.36</v>
      </c>
      <c r="V57" s="1">
        <v>1</v>
      </c>
      <c r="W57" s="1"/>
      <c r="X57" s="1"/>
      <c r="Y57" s="1">
        <f t="shared" si="5"/>
        <v>32.36</v>
      </c>
      <c r="Z57" s="1">
        <f t="shared" si="21"/>
        <v>21</v>
      </c>
      <c r="AA57" s="2">
        <v>27.78</v>
      </c>
      <c r="AB57" s="2">
        <v>2</v>
      </c>
      <c r="AC57" s="2"/>
      <c r="AD57" s="2">
        <v>1</v>
      </c>
      <c r="AE57" s="2">
        <f t="shared" si="11"/>
        <v>32.78</v>
      </c>
      <c r="AF57" s="2">
        <f t="shared" si="22"/>
        <v>16</v>
      </c>
      <c r="AG57" s="1"/>
      <c r="AH57" s="1">
        <f t="shared" si="8"/>
        <v>149.69</v>
      </c>
      <c r="AI57" s="1">
        <f t="shared" si="9"/>
        <v>61</v>
      </c>
      <c r="AJ57" s="14" t="str">
        <f t="shared" si="12"/>
        <v/>
      </c>
      <c r="AK57" s="4"/>
      <c r="AL57" s="1"/>
    </row>
    <row r="58" spans="1:38" s="3" customFormat="1" x14ac:dyDescent="0.25">
      <c r="A58" s="1" t="s">
        <v>97</v>
      </c>
      <c r="B58" s="4" t="s">
        <v>24</v>
      </c>
      <c r="C58" s="2">
        <v>57.78</v>
      </c>
      <c r="D58" s="2">
        <v>1</v>
      </c>
      <c r="E58" s="2"/>
      <c r="F58" s="2"/>
      <c r="G58" s="2">
        <f t="shared" si="0"/>
        <v>62.78</v>
      </c>
      <c r="H58" s="2">
        <f t="shared" si="18"/>
        <v>51</v>
      </c>
      <c r="I58" s="1">
        <v>62</v>
      </c>
      <c r="J58" s="1"/>
      <c r="K58" s="1"/>
      <c r="L58" s="1"/>
      <c r="M58" s="1">
        <f t="shared" si="10"/>
        <v>62</v>
      </c>
      <c r="N58" s="1">
        <f t="shared" si="19"/>
        <v>51</v>
      </c>
      <c r="O58" s="2">
        <v>59.09</v>
      </c>
      <c r="P58" s="2"/>
      <c r="Q58" s="2"/>
      <c r="R58" s="2"/>
      <c r="S58" s="2">
        <f t="shared" si="3"/>
        <v>59.09</v>
      </c>
      <c r="T58" s="2">
        <f t="shared" si="20"/>
        <v>50</v>
      </c>
      <c r="U58" s="1">
        <v>65.48</v>
      </c>
      <c r="V58" s="1">
        <v>1</v>
      </c>
      <c r="W58" s="1"/>
      <c r="X58" s="1">
        <v>1</v>
      </c>
      <c r="Y58" s="1">
        <f t="shared" si="5"/>
        <v>65.48</v>
      </c>
      <c r="Z58" s="1">
        <f t="shared" si="21"/>
        <v>56</v>
      </c>
      <c r="AA58" s="2">
        <v>68.489999999999995</v>
      </c>
      <c r="AB58" s="2"/>
      <c r="AC58" s="2"/>
      <c r="AD58" s="2">
        <v>1</v>
      </c>
      <c r="AE58" s="2">
        <f t="shared" si="11"/>
        <v>63.489999999999995</v>
      </c>
      <c r="AF58" s="2">
        <f t="shared" si="22"/>
        <v>52</v>
      </c>
      <c r="AG58" s="1"/>
      <c r="AH58" s="1">
        <f t="shared" si="8"/>
        <v>312.84000000000003</v>
      </c>
      <c r="AI58" s="1">
        <f t="shared" si="9"/>
        <v>260</v>
      </c>
      <c r="AJ58" s="14" t="str">
        <f t="shared" si="12"/>
        <v/>
      </c>
      <c r="AK58" s="4"/>
      <c r="AL58" s="1"/>
    </row>
    <row r="59" spans="1:38" s="3" customFormat="1" x14ac:dyDescent="0.25">
      <c r="A59" s="1" t="s">
        <v>98</v>
      </c>
      <c r="B59" s="4" t="s">
        <v>87</v>
      </c>
      <c r="C59" s="2">
        <v>56.61</v>
      </c>
      <c r="D59" s="2">
        <v>3</v>
      </c>
      <c r="E59" s="2"/>
      <c r="F59" s="2"/>
      <c r="G59" s="2">
        <f t="shared" si="0"/>
        <v>71.61</v>
      </c>
      <c r="H59" s="2">
        <f t="shared" si="18"/>
        <v>55</v>
      </c>
      <c r="I59" s="1">
        <v>50.46</v>
      </c>
      <c r="J59" s="1">
        <v>4</v>
      </c>
      <c r="K59" s="1"/>
      <c r="L59" s="1"/>
      <c r="M59" s="1">
        <f t="shared" si="10"/>
        <v>70.460000000000008</v>
      </c>
      <c r="N59" s="1">
        <f t="shared" si="19"/>
        <v>56</v>
      </c>
      <c r="O59" s="2">
        <v>41.67</v>
      </c>
      <c r="P59" s="2">
        <v>1</v>
      </c>
      <c r="Q59" s="2"/>
      <c r="R59" s="2"/>
      <c r="S59" s="2">
        <f t="shared" si="3"/>
        <v>46.67</v>
      </c>
      <c r="T59" s="2">
        <f t="shared" si="20"/>
        <v>41</v>
      </c>
      <c r="U59" s="1">
        <v>52.59</v>
      </c>
      <c r="V59" s="1">
        <v>1</v>
      </c>
      <c r="W59" s="1"/>
      <c r="X59" s="1"/>
      <c r="Y59" s="1">
        <f t="shared" si="5"/>
        <v>57.59</v>
      </c>
      <c r="Z59" s="1">
        <f t="shared" si="21"/>
        <v>51</v>
      </c>
      <c r="AA59" s="2">
        <v>64.45</v>
      </c>
      <c r="AB59" s="2">
        <v>2</v>
      </c>
      <c r="AC59" s="2"/>
      <c r="AD59" s="2">
        <v>1</v>
      </c>
      <c r="AE59" s="2">
        <f t="shared" si="11"/>
        <v>69.45</v>
      </c>
      <c r="AF59" s="2">
        <f t="shared" si="22"/>
        <v>54</v>
      </c>
      <c r="AG59" s="1"/>
      <c r="AH59" s="1">
        <f t="shared" si="8"/>
        <v>315.78000000000003</v>
      </c>
      <c r="AI59" s="1">
        <f t="shared" si="9"/>
        <v>257</v>
      </c>
      <c r="AJ59" s="14" t="str">
        <f t="shared" si="12"/>
        <v/>
      </c>
      <c r="AK59" s="4"/>
      <c r="AL59" s="1"/>
    </row>
    <row r="60" spans="1:38" x14ac:dyDescent="0.25">
      <c r="A60" s="1" t="s">
        <v>99</v>
      </c>
      <c r="B60" s="4" t="s">
        <v>55</v>
      </c>
      <c r="C60" s="2">
        <v>39.729999999999997</v>
      </c>
      <c r="D60" s="2"/>
      <c r="E60" s="2"/>
      <c r="F60" s="2"/>
      <c r="G60" s="2">
        <f t="shared" si="0"/>
        <v>39.729999999999997</v>
      </c>
      <c r="H60" s="2">
        <f t="shared" si="18"/>
        <v>25</v>
      </c>
      <c r="I60" s="1">
        <v>28.76</v>
      </c>
      <c r="J60" s="1"/>
      <c r="K60" s="1"/>
      <c r="L60" s="1"/>
      <c r="M60" s="1">
        <f t="shared" si="10"/>
        <v>28.76</v>
      </c>
      <c r="N60" s="1">
        <f t="shared" si="19"/>
        <v>11</v>
      </c>
      <c r="O60" s="2">
        <v>29.81</v>
      </c>
      <c r="P60" s="2">
        <v>1</v>
      </c>
      <c r="Q60" s="2"/>
      <c r="R60" s="2"/>
      <c r="S60" s="2">
        <f t="shared" si="3"/>
        <v>34.81</v>
      </c>
      <c r="T60" s="2">
        <f t="shared" si="20"/>
        <v>17</v>
      </c>
      <c r="U60" s="1">
        <v>30.86</v>
      </c>
      <c r="V60" s="1"/>
      <c r="W60" s="1">
        <v>1</v>
      </c>
      <c r="X60" s="1">
        <v>1</v>
      </c>
      <c r="Y60" s="1">
        <f t="shared" si="5"/>
        <v>35.86</v>
      </c>
      <c r="Z60" s="1">
        <f t="shared" si="21"/>
        <v>25</v>
      </c>
      <c r="AA60" s="2">
        <v>31.43</v>
      </c>
      <c r="AB60" s="2">
        <v>1</v>
      </c>
      <c r="AC60" s="2"/>
      <c r="AD60" s="2">
        <v>1</v>
      </c>
      <c r="AE60" s="2">
        <f t="shared" si="11"/>
        <v>31.43</v>
      </c>
      <c r="AF60" s="2">
        <f t="shared" si="22"/>
        <v>15</v>
      </c>
      <c r="AG60" s="1"/>
      <c r="AH60" s="1">
        <f t="shared" si="8"/>
        <v>170.59</v>
      </c>
      <c r="AI60" s="1">
        <f t="shared" si="9"/>
        <v>93</v>
      </c>
      <c r="AJ60" s="14" t="str">
        <f t="shared" si="12"/>
        <v/>
      </c>
      <c r="AK60" s="4"/>
      <c r="AL60" s="1"/>
    </row>
    <row r="61" spans="1:38" x14ac:dyDescent="0.25">
      <c r="A61" s="1" t="s">
        <v>100</v>
      </c>
      <c r="B61" s="4" t="s">
        <v>36</v>
      </c>
      <c r="C61" s="2">
        <v>26.41</v>
      </c>
      <c r="D61" s="2"/>
      <c r="E61" s="2"/>
      <c r="F61" s="2"/>
      <c r="G61" s="2">
        <f t="shared" si="0"/>
        <v>26.41</v>
      </c>
      <c r="H61" s="2">
        <f t="shared" si="18"/>
        <v>7</v>
      </c>
      <c r="I61" s="1">
        <v>17.91</v>
      </c>
      <c r="J61" s="1">
        <v>1</v>
      </c>
      <c r="K61" s="1"/>
      <c r="L61" s="1">
        <v>1</v>
      </c>
      <c r="M61" s="1">
        <f t="shared" si="10"/>
        <v>17.91</v>
      </c>
      <c r="N61" s="1">
        <f t="shared" si="19"/>
        <v>1</v>
      </c>
      <c r="O61" s="2">
        <v>27.1</v>
      </c>
      <c r="P61" s="2">
        <v>1</v>
      </c>
      <c r="Q61" s="2"/>
      <c r="R61" s="2"/>
      <c r="S61" s="2">
        <f t="shared" si="3"/>
        <v>32.1</v>
      </c>
      <c r="T61" s="2">
        <f t="shared" si="20"/>
        <v>12</v>
      </c>
      <c r="U61" s="1">
        <v>21.09</v>
      </c>
      <c r="V61" s="1">
        <v>1</v>
      </c>
      <c r="W61" s="1"/>
      <c r="X61" s="1"/>
      <c r="Y61" s="1">
        <f t="shared" si="5"/>
        <v>26.09</v>
      </c>
      <c r="Z61" s="1">
        <f t="shared" si="21"/>
        <v>5</v>
      </c>
      <c r="AA61" s="2">
        <v>24.34</v>
      </c>
      <c r="AB61" s="2"/>
      <c r="AC61" s="2"/>
      <c r="AD61" s="2">
        <v>1</v>
      </c>
      <c r="AE61" s="2">
        <f t="shared" si="11"/>
        <v>19.34</v>
      </c>
      <c r="AF61" s="2">
        <f t="shared" si="22"/>
        <v>2</v>
      </c>
      <c r="AG61" s="1"/>
      <c r="AH61" s="1">
        <f t="shared" si="8"/>
        <v>121.85000000000001</v>
      </c>
      <c r="AI61" s="1">
        <f t="shared" si="9"/>
        <v>27</v>
      </c>
      <c r="AJ61" s="14" t="str">
        <f t="shared" si="12"/>
        <v/>
      </c>
      <c r="AK61" s="4"/>
      <c r="AL61" s="1"/>
    </row>
    <row r="62" spans="1:38" x14ac:dyDescent="0.25">
      <c r="A62" s="1" t="s">
        <v>101</v>
      </c>
      <c r="B62" s="4" t="s">
        <v>36</v>
      </c>
      <c r="C62" s="2">
        <v>59.01</v>
      </c>
      <c r="D62" s="2">
        <v>1</v>
      </c>
      <c r="E62" s="2"/>
      <c r="F62" s="2"/>
      <c r="G62" s="2">
        <f t="shared" si="0"/>
        <v>64.009999999999991</v>
      </c>
      <c r="H62" s="2">
        <f t="shared" si="18"/>
        <v>52</v>
      </c>
      <c r="I62" s="1">
        <v>43.79</v>
      </c>
      <c r="J62" s="1"/>
      <c r="K62" s="1"/>
      <c r="L62" s="1"/>
      <c r="M62" s="1">
        <f t="shared" si="10"/>
        <v>43.79</v>
      </c>
      <c r="N62" s="1">
        <f t="shared" si="19"/>
        <v>38</v>
      </c>
      <c r="O62" s="2">
        <v>44.58</v>
      </c>
      <c r="P62" s="2">
        <v>1</v>
      </c>
      <c r="Q62" s="2"/>
      <c r="R62" s="2"/>
      <c r="S62" s="2">
        <f t="shared" si="3"/>
        <v>49.58</v>
      </c>
      <c r="T62" s="2">
        <f t="shared" si="20"/>
        <v>42</v>
      </c>
      <c r="U62" s="1">
        <v>51.35</v>
      </c>
      <c r="V62" s="1"/>
      <c r="W62" s="1">
        <v>1</v>
      </c>
      <c r="X62" s="1">
        <v>1</v>
      </c>
      <c r="Y62" s="1">
        <f t="shared" si="5"/>
        <v>56.35</v>
      </c>
      <c r="Z62" s="1">
        <f t="shared" si="21"/>
        <v>50</v>
      </c>
      <c r="AA62" s="2">
        <v>68.98</v>
      </c>
      <c r="AB62" s="2"/>
      <c r="AC62" s="2"/>
      <c r="AD62" s="2">
        <v>1</v>
      </c>
      <c r="AE62" s="2">
        <f t="shared" si="11"/>
        <v>63.980000000000004</v>
      </c>
      <c r="AF62" s="2">
        <f t="shared" si="22"/>
        <v>53</v>
      </c>
      <c r="AG62" s="1"/>
      <c r="AH62" s="1">
        <f t="shared" si="8"/>
        <v>277.70999999999998</v>
      </c>
      <c r="AI62" s="1">
        <f t="shared" si="9"/>
        <v>235</v>
      </c>
      <c r="AJ62" s="14" t="str">
        <f t="shared" si="12"/>
        <v/>
      </c>
      <c r="AK62" s="4"/>
      <c r="AL62" s="1"/>
    </row>
    <row r="63" spans="1:38" s="3" customFormat="1" x14ac:dyDescent="0.25">
      <c r="A63" s="1"/>
      <c r="B63" s="4"/>
      <c r="C63" s="2"/>
      <c r="D63" s="2"/>
      <c r="E63" s="2"/>
      <c r="F63" s="2"/>
      <c r="G63" s="2"/>
      <c r="H63" s="2"/>
      <c r="I63" s="1"/>
      <c r="J63" s="1"/>
      <c r="K63" s="1"/>
      <c r="L63" s="1"/>
      <c r="M63" s="1"/>
      <c r="N63" s="1"/>
      <c r="O63" s="2"/>
      <c r="P63" s="2"/>
      <c r="Q63" s="2"/>
      <c r="R63" s="2"/>
      <c r="S63" s="2"/>
      <c r="T63" s="2"/>
      <c r="U63" s="1"/>
      <c r="V63" s="1"/>
      <c r="W63" s="1"/>
      <c r="X63" s="1"/>
      <c r="Y63" s="1"/>
      <c r="Z63" s="1"/>
      <c r="AA63" s="2"/>
      <c r="AB63" s="2"/>
      <c r="AC63" s="2"/>
      <c r="AD63" s="2"/>
      <c r="AE63" s="2"/>
      <c r="AF63" s="2"/>
      <c r="AG63" s="1"/>
      <c r="AH63" s="1"/>
      <c r="AI63" s="1"/>
      <c r="AJ63" s="14"/>
      <c r="AK63" s="6"/>
      <c r="AL63" s="1"/>
    </row>
    <row r="64" spans="1:38" s="3" customFormat="1" x14ac:dyDescent="0.25">
      <c r="A64" s="1"/>
      <c r="B64" s="4"/>
      <c r="C64" s="2"/>
      <c r="D64" s="2"/>
      <c r="E64" s="2"/>
      <c r="F64" s="2"/>
      <c r="G64" s="2"/>
      <c r="H64" s="2"/>
      <c r="I64" s="1"/>
      <c r="J64" s="1"/>
      <c r="K64" s="1"/>
      <c r="L64" s="1"/>
      <c r="M64" s="1"/>
      <c r="N64" s="1"/>
      <c r="O64" s="2"/>
      <c r="P64" s="2"/>
      <c r="Q64" s="2"/>
      <c r="R64" s="2"/>
      <c r="S64" s="2"/>
      <c r="T64" s="2"/>
      <c r="U64" s="1"/>
      <c r="V64" s="1"/>
      <c r="W64" s="1"/>
      <c r="X64" s="1"/>
      <c r="Y64" s="1"/>
      <c r="Z64" s="1"/>
      <c r="AA64" s="2"/>
      <c r="AB64" s="2"/>
      <c r="AC64" s="2"/>
      <c r="AD64" s="2"/>
      <c r="AE64" s="2"/>
      <c r="AF64" s="2"/>
      <c r="AG64" s="1"/>
      <c r="AH64" s="1"/>
      <c r="AI64" s="1"/>
      <c r="AJ64" s="14"/>
      <c r="AK64" s="4"/>
      <c r="AL64" s="1"/>
    </row>
    <row r="65" spans="1:38" s="3" customFormat="1" x14ac:dyDescent="0.25">
      <c r="A65" s="1"/>
      <c r="B65" s="4"/>
      <c r="C65" s="2"/>
      <c r="D65" s="2"/>
      <c r="E65" s="2"/>
      <c r="F65" s="2"/>
      <c r="G65" s="2"/>
      <c r="H65" s="2"/>
      <c r="I65" s="1"/>
      <c r="J65" s="1"/>
      <c r="K65" s="1"/>
      <c r="L65" s="1"/>
      <c r="M65" s="1"/>
      <c r="N65" s="1"/>
      <c r="O65" s="2"/>
      <c r="P65" s="2"/>
      <c r="Q65" s="2"/>
      <c r="R65" s="2"/>
      <c r="S65" s="2"/>
      <c r="T65" s="2"/>
      <c r="U65" s="1"/>
      <c r="V65" s="1"/>
      <c r="W65" s="1"/>
      <c r="X65" s="1"/>
      <c r="Y65" s="1"/>
      <c r="Z65" s="1"/>
      <c r="AA65" s="2"/>
      <c r="AB65" s="2"/>
      <c r="AC65" s="2"/>
      <c r="AD65" s="2"/>
      <c r="AE65" s="2"/>
      <c r="AF65" s="2"/>
      <c r="AG65" s="1"/>
      <c r="AH65" s="1"/>
      <c r="AI65" s="1"/>
      <c r="AJ65" s="14"/>
      <c r="AK65" s="4"/>
      <c r="AL65" s="1"/>
    </row>
    <row r="66" spans="1:38" s="3" customFormat="1" x14ac:dyDescent="0.25">
      <c r="A66" s="1"/>
      <c r="B66" s="4"/>
      <c r="C66" s="2"/>
      <c r="D66" s="2"/>
      <c r="E66" s="2"/>
      <c r="F66" s="2"/>
      <c r="G66" s="2"/>
      <c r="H66" s="2"/>
      <c r="I66" s="1"/>
      <c r="J66" s="1"/>
      <c r="K66" s="1"/>
      <c r="L66" s="1"/>
      <c r="M66" s="1"/>
      <c r="N66" s="1"/>
      <c r="O66" s="2"/>
      <c r="P66" s="2"/>
      <c r="Q66" s="2"/>
      <c r="R66" s="2"/>
      <c r="S66" s="2"/>
      <c r="T66" s="2"/>
      <c r="U66" s="1"/>
      <c r="V66" s="1"/>
      <c r="W66" s="1"/>
      <c r="X66" s="1"/>
      <c r="Y66" s="1"/>
      <c r="Z66" s="1"/>
      <c r="AA66" s="2"/>
      <c r="AB66" s="2"/>
      <c r="AC66" s="2"/>
      <c r="AD66" s="2"/>
      <c r="AE66" s="2"/>
      <c r="AF66" s="2"/>
      <c r="AG66" s="1"/>
      <c r="AH66" s="1"/>
      <c r="AI66" s="1"/>
      <c r="AJ66" s="14"/>
      <c r="AK66" s="4"/>
      <c r="AL66" s="1"/>
    </row>
    <row r="67" spans="1:38" x14ac:dyDescent="0.25">
      <c r="A67" s="1"/>
      <c r="B67" s="4"/>
      <c r="C67" s="2"/>
      <c r="D67" s="2"/>
      <c r="E67" s="2"/>
      <c r="F67" s="2"/>
      <c r="G67" s="2"/>
      <c r="H67" s="2"/>
      <c r="I67" s="1"/>
      <c r="J67" s="1"/>
      <c r="K67" s="1"/>
      <c r="L67" s="1"/>
      <c r="M67" s="1"/>
      <c r="N67" s="1"/>
      <c r="O67" s="11"/>
      <c r="P67" s="2"/>
      <c r="Q67" s="2"/>
      <c r="R67" s="2"/>
      <c r="S67" s="2"/>
      <c r="T67" s="2"/>
      <c r="U67" s="1"/>
      <c r="V67" s="1"/>
      <c r="W67" s="1"/>
      <c r="X67" s="1"/>
      <c r="Y67" s="1"/>
      <c r="Z67" s="1"/>
      <c r="AA67" s="2"/>
      <c r="AB67" s="2"/>
      <c r="AC67" s="2"/>
      <c r="AD67" s="2"/>
      <c r="AE67" s="2"/>
      <c r="AF67" s="2"/>
      <c r="AG67" s="1"/>
      <c r="AH67" s="1"/>
      <c r="AI67" s="1"/>
      <c r="AJ67" s="14"/>
      <c r="AK67" s="4"/>
      <c r="AL67" s="1"/>
    </row>
    <row r="68" spans="1:38" s="3" customFormat="1" x14ac:dyDescent="0.25">
      <c r="A68" s="1"/>
      <c r="B68" s="4"/>
      <c r="C68" s="2"/>
      <c r="D68" s="2"/>
      <c r="E68" s="2"/>
      <c r="F68" s="2"/>
      <c r="G68" s="2"/>
      <c r="H68" s="2"/>
      <c r="I68" s="1"/>
      <c r="J68" s="1"/>
      <c r="K68" s="1"/>
      <c r="L68" s="1"/>
      <c r="M68" s="1"/>
      <c r="N68" s="1"/>
      <c r="O68" s="2"/>
      <c r="P68" s="2"/>
      <c r="Q68" s="2"/>
      <c r="R68" s="2"/>
      <c r="S68" s="2"/>
      <c r="T68" s="2"/>
      <c r="U68" s="1"/>
      <c r="V68" s="1"/>
      <c r="W68" s="1"/>
      <c r="X68" s="1"/>
      <c r="Y68" s="1"/>
      <c r="Z68" s="1"/>
      <c r="AA68" s="2"/>
      <c r="AB68" s="2"/>
      <c r="AC68" s="2"/>
      <c r="AD68" s="2"/>
      <c r="AE68" s="2"/>
      <c r="AF68" s="2"/>
      <c r="AG68" s="1"/>
      <c r="AH68" s="1"/>
      <c r="AI68" s="1"/>
      <c r="AJ68" s="14"/>
      <c r="AK68" s="4"/>
      <c r="AL68" s="1"/>
    </row>
    <row r="69" spans="1:38" s="3" customFormat="1" x14ac:dyDescent="0.25">
      <c r="A69" s="1"/>
      <c r="B69" s="4"/>
      <c r="C69" s="2"/>
      <c r="D69" s="2"/>
      <c r="E69" s="2"/>
      <c r="F69" s="2"/>
      <c r="G69" s="2"/>
      <c r="H69" s="2"/>
      <c r="I69" s="1"/>
      <c r="J69" s="1"/>
      <c r="K69" s="1"/>
      <c r="L69" s="1"/>
      <c r="M69" s="1"/>
      <c r="N69" s="1"/>
      <c r="O69" s="2"/>
      <c r="P69" s="2"/>
      <c r="Q69" s="2"/>
      <c r="R69" s="2"/>
      <c r="S69" s="2"/>
      <c r="T69" s="2"/>
      <c r="U69" s="1"/>
      <c r="V69" s="1"/>
      <c r="W69" s="1"/>
      <c r="X69" s="1"/>
      <c r="Y69" s="1"/>
      <c r="Z69" s="1"/>
      <c r="AA69" s="2"/>
      <c r="AB69" s="2"/>
      <c r="AC69" s="2"/>
      <c r="AD69" s="2"/>
      <c r="AE69" s="2"/>
      <c r="AF69" s="2"/>
      <c r="AG69" s="1"/>
      <c r="AH69" s="1"/>
      <c r="AI69" s="1"/>
      <c r="AJ69" s="14"/>
      <c r="AK69" s="4"/>
      <c r="AL69" s="1"/>
    </row>
    <row r="70" spans="1:38" s="3" customFormat="1" x14ac:dyDescent="0.25">
      <c r="A70" s="1"/>
      <c r="B70" s="4"/>
      <c r="C70" s="2"/>
      <c r="D70" s="2"/>
      <c r="E70" s="2"/>
      <c r="F70" s="2"/>
      <c r="G70" s="2"/>
      <c r="H70" s="2"/>
      <c r="I70" s="1"/>
      <c r="J70" s="1"/>
      <c r="K70" s="1"/>
      <c r="L70" s="1"/>
      <c r="M70" s="1"/>
      <c r="N70" s="1"/>
      <c r="O70" s="2"/>
      <c r="P70" s="2"/>
      <c r="Q70" s="2"/>
      <c r="R70" s="2"/>
      <c r="S70" s="2"/>
      <c r="T70" s="2"/>
      <c r="U70" s="1"/>
      <c r="V70" s="1"/>
      <c r="W70" s="1"/>
      <c r="X70" s="1"/>
      <c r="Y70" s="1"/>
      <c r="Z70" s="1"/>
      <c r="AA70" s="2"/>
      <c r="AB70" s="2"/>
      <c r="AC70" s="2"/>
      <c r="AD70" s="2"/>
      <c r="AE70" s="2"/>
      <c r="AF70" s="2"/>
      <c r="AG70" s="1"/>
      <c r="AH70" s="1"/>
      <c r="AI70" s="1"/>
      <c r="AJ70" s="14"/>
      <c r="AK70" s="4"/>
      <c r="AL70" s="1"/>
    </row>
    <row r="71" spans="1:38" s="3" customFormat="1" x14ac:dyDescent="0.25">
      <c r="A71" s="1"/>
      <c r="B71" s="4"/>
      <c r="C71" s="2"/>
      <c r="D71" s="2"/>
      <c r="E71" s="2"/>
      <c r="F71" s="2"/>
      <c r="G71" s="2"/>
      <c r="H71" s="2"/>
      <c r="I71" s="1"/>
      <c r="J71" s="1"/>
      <c r="K71" s="1"/>
      <c r="L71" s="1"/>
      <c r="M71" s="1"/>
      <c r="N71" s="1"/>
      <c r="O71" s="2"/>
      <c r="P71" s="2"/>
      <c r="Q71" s="2"/>
      <c r="R71" s="2"/>
      <c r="S71" s="2"/>
      <c r="T71" s="2"/>
      <c r="U71" s="1"/>
      <c r="V71" s="1"/>
      <c r="W71" s="1"/>
      <c r="X71" s="1"/>
      <c r="Y71" s="1"/>
      <c r="Z71" s="1"/>
      <c r="AA71" s="2"/>
      <c r="AB71" s="2"/>
      <c r="AC71" s="2"/>
      <c r="AD71" s="2"/>
      <c r="AE71" s="2"/>
      <c r="AF71" s="2"/>
      <c r="AG71" s="1"/>
      <c r="AH71" s="1"/>
      <c r="AI71" s="1"/>
      <c r="AJ71" s="14"/>
      <c r="AK71" s="4"/>
      <c r="AL71" s="1"/>
    </row>
    <row r="72" spans="1:38" s="3" customFormat="1" x14ac:dyDescent="0.25">
      <c r="A72" s="1"/>
      <c r="B72" s="4"/>
      <c r="C72" s="2"/>
      <c r="D72" s="2"/>
      <c r="E72" s="2"/>
      <c r="F72" s="2"/>
      <c r="G72" s="2"/>
      <c r="H72" s="2"/>
      <c r="I72" s="1"/>
      <c r="J72" s="1"/>
      <c r="K72" s="1"/>
      <c r="L72" s="1"/>
      <c r="M72" s="1"/>
      <c r="N72" s="1"/>
      <c r="O72" s="2"/>
      <c r="P72" s="2"/>
      <c r="Q72" s="2"/>
      <c r="R72" s="2"/>
      <c r="S72" s="2"/>
      <c r="T72" s="2"/>
      <c r="U72" s="1"/>
      <c r="V72" s="1"/>
      <c r="W72" s="1"/>
      <c r="X72" s="1"/>
      <c r="Y72" s="1"/>
      <c r="Z72" s="1"/>
      <c r="AA72" s="2"/>
      <c r="AB72" s="2"/>
      <c r="AC72" s="2"/>
      <c r="AD72" s="2"/>
      <c r="AE72" s="2"/>
      <c r="AF72" s="2"/>
      <c r="AG72" s="1"/>
      <c r="AH72" s="1"/>
      <c r="AI72" s="1"/>
      <c r="AJ72" s="14"/>
      <c r="AK72" s="4"/>
      <c r="AL72" s="1"/>
    </row>
    <row r="73" spans="1:38" s="3" customFormat="1" x14ac:dyDescent="0.25">
      <c r="A73" s="1"/>
      <c r="B73" s="4"/>
      <c r="C73" s="2"/>
      <c r="D73" s="2"/>
      <c r="E73" s="2"/>
      <c r="F73" s="2"/>
      <c r="G73" s="2"/>
      <c r="H73" s="2"/>
      <c r="I73" s="1"/>
      <c r="J73" s="1"/>
      <c r="K73" s="1"/>
      <c r="L73" s="1"/>
      <c r="M73" s="1"/>
      <c r="N73" s="1"/>
      <c r="O73" s="2"/>
      <c r="P73" s="2"/>
      <c r="Q73" s="2"/>
      <c r="R73" s="2"/>
      <c r="S73" s="2"/>
      <c r="T73" s="2"/>
      <c r="U73" s="1"/>
      <c r="V73" s="1"/>
      <c r="W73" s="1"/>
      <c r="X73" s="1"/>
      <c r="Y73" s="1"/>
      <c r="Z73" s="1"/>
      <c r="AA73" s="2"/>
      <c r="AB73" s="2"/>
      <c r="AC73" s="2"/>
      <c r="AD73" s="2"/>
      <c r="AE73" s="2"/>
      <c r="AF73" s="2"/>
      <c r="AG73" s="1"/>
      <c r="AH73" s="1"/>
      <c r="AI73" s="1"/>
      <c r="AJ73" s="14"/>
      <c r="AK73" s="6"/>
      <c r="AL73" s="1"/>
    </row>
    <row r="74" spans="1:38" x14ac:dyDescent="0.25">
      <c r="A74" s="1"/>
      <c r="B74" s="4"/>
      <c r="C74" s="2"/>
      <c r="D74" s="2"/>
      <c r="E74" s="2"/>
      <c r="F74" s="2"/>
      <c r="G74" s="2"/>
      <c r="H74" s="2"/>
      <c r="I74" s="1"/>
      <c r="J74" s="1"/>
      <c r="K74" s="1"/>
      <c r="L74" s="1"/>
      <c r="M74" s="1"/>
      <c r="N74" s="1"/>
      <c r="O74" s="2"/>
      <c r="P74" s="2"/>
      <c r="Q74" s="2"/>
      <c r="R74" s="2"/>
      <c r="S74" s="2"/>
      <c r="T74" s="2"/>
      <c r="U74" s="1"/>
      <c r="V74" s="1"/>
      <c r="W74" s="1"/>
      <c r="X74" s="1"/>
      <c r="Y74" s="1"/>
      <c r="Z74" s="1"/>
      <c r="AA74" s="2"/>
      <c r="AB74" s="2"/>
      <c r="AC74" s="2"/>
      <c r="AD74" s="2"/>
      <c r="AE74" s="2"/>
      <c r="AF74" s="2"/>
      <c r="AG74" s="1"/>
      <c r="AH74" s="1"/>
      <c r="AI74" s="1"/>
      <c r="AJ74" s="14"/>
      <c r="AK74" s="4"/>
      <c r="AL74" s="1"/>
    </row>
    <row r="75" spans="1:38" s="3" customFormat="1" x14ac:dyDescent="0.25">
      <c r="A75" s="1"/>
      <c r="B75" s="4"/>
      <c r="C75" s="2"/>
      <c r="D75" s="2"/>
      <c r="E75" s="2"/>
      <c r="F75" s="2"/>
      <c r="G75" s="2"/>
      <c r="H75" s="2"/>
      <c r="I75" s="1"/>
      <c r="J75" s="1"/>
      <c r="K75" s="1"/>
      <c r="L75" s="1"/>
      <c r="M75" s="1"/>
      <c r="N75" s="1"/>
      <c r="O75" s="2"/>
      <c r="P75" s="2"/>
      <c r="Q75" s="2"/>
      <c r="R75" s="2"/>
      <c r="S75" s="2"/>
      <c r="T75" s="2"/>
      <c r="U75" s="1"/>
      <c r="V75" s="1"/>
      <c r="W75" s="1"/>
      <c r="X75" s="1"/>
      <c r="Y75" s="1"/>
      <c r="Z75" s="1"/>
      <c r="AA75" s="2"/>
      <c r="AB75" s="2"/>
      <c r="AC75" s="2"/>
      <c r="AD75" s="2"/>
      <c r="AE75" s="2"/>
      <c r="AF75" s="2"/>
      <c r="AG75" s="1"/>
      <c r="AH75" s="1"/>
      <c r="AI75" s="1"/>
      <c r="AJ75" s="14"/>
      <c r="AK75" s="4"/>
      <c r="AL75" s="4"/>
    </row>
    <row r="76" spans="1:38" s="3" customFormat="1" x14ac:dyDescent="0.25">
      <c r="A76" s="1"/>
      <c r="B76" s="4"/>
      <c r="C76" s="2"/>
      <c r="D76" s="2"/>
      <c r="E76" s="2"/>
      <c r="F76" s="2"/>
      <c r="G76" s="2"/>
      <c r="H76" s="2"/>
      <c r="I76" s="1"/>
      <c r="J76" s="1"/>
      <c r="K76" s="1"/>
      <c r="L76" s="1"/>
      <c r="M76" s="1"/>
      <c r="N76" s="1"/>
      <c r="O76" s="2"/>
      <c r="P76" s="2"/>
      <c r="Q76" s="2"/>
      <c r="R76" s="2"/>
      <c r="S76" s="2"/>
      <c r="T76" s="2"/>
      <c r="U76" s="1"/>
      <c r="V76" s="1"/>
      <c r="W76" s="1"/>
      <c r="X76" s="1"/>
      <c r="Y76" s="1"/>
      <c r="Z76" s="1"/>
      <c r="AA76" s="2"/>
      <c r="AB76" s="2"/>
      <c r="AC76" s="2"/>
      <c r="AD76" s="2"/>
      <c r="AE76" s="2"/>
      <c r="AF76" s="2"/>
      <c r="AG76" s="1"/>
      <c r="AH76" s="1"/>
      <c r="AI76" s="1"/>
      <c r="AJ76" s="14"/>
      <c r="AK76" s="4"/>
      <c r="AL76" s="4"/>
    </row>
    <row r="77" spans="1:38" s="3" customFormat="1" x14ac:dyDescent="0.25">
      <c r="A77" s="1"/>
      <c r="B77" s="4"/>
      <c r="C77" s="2"/>
      <c r="D77" s="2"/>
      <c r="E77" s="2"/>
      <c r="F77" s="2"/>
      <c r="G77" s="2"/>
      <c r="H77" s="2"/>
      <c r="I77" s="1"/>
      <c r="J77" s="1"/>
      <c r="K77" s="1"/>
      <c r="L77" s="1"/>
      <c r="M77" s="1"/>
      <c r="N77" s="1"/>
      <c r="O77" s="2"/>
      <c r="P77" s="2"/>
      <c r="Q77" s="2"/>
      <c r="R77" s="2"/>
      <c r="S77" s="2"/>
      <c r="T77" s="2"/>
      <c r="U77" s="1"/>
      <c r="V77" s="1"/>
      <c r="W77" s="1"/>
      <c r="X77" s="1"/>
      <c r="Y77" s="1"/>
      <c r="Z77" s="1"/>
      <c r="AA77" s="2"/>
      <c r="AB77" s="2"/>
      <c r="AC77" s="2"/>
      <c r="AD77" s="2"/>
      <c r="AE77" s="2"/>
      <c r="AF77" s="2"/>
      <c r="AG77" s="1"/>
      <c r="AH77" s="1"/>
      <c r="AI77" s="1"/>
      <c r="AJ77" s="14"/>
      <c r="AK77" s="4"/>
      <c r="AL77" s="4"/>
    </row>
    <row r="78" spans="1:38" s="3" customFormat="1" x14ac:dyDescent="0.25">
      <c r="A78" s="1"/>
      <c r="B78" s="4"/>
      <c r="C78" s="2"/>
      <c r="D78" s="2"/>
      <c r="E78" s="2"/>
      <c r="F78" s="2"/>
      <c r="G78" s="2"/>
      <c r="H78" s="2"/>
      <c r="I78" s="1"/>
      <c r="J78" s="1"/>
      <c r="K78" s="1"/>
      <c r="L78" s="1"/>
      <c r="M78" s="1"/>
      <c r="N78" s="1"/>
      <c r="O78" s="2"/>
      <c r="P78" s="2"/>
      <c r="Q78" s="2"/>
      <c r="R78" s="2"/>
      <c r="S78" s="2"/>
      <c r="T78" s="2"/>
      <c r="U78" s="1"/>
      <c r="V78" s="1"/>
      <c r="W78" s="1"/>
      <c r="X78" s="1"/>
      <c r="Y78" s="1"/>
      <c r="Z78" s="1"/>
      <c r="AA78" s="2"/>
      <c r="AB78" s="2"/>
      <c r="AC78" s="2"/>
      <c r="AD78" s="2"/>
      <c r="AE78" s="2"/>
      <c r="AF78" s="2"/>
      <c r="AG78" s="1"/>
      <c r="AH78" s="1"/>
      <c r="AI78" s="1"/>
      <c r="AJ78" s="14"/>
      <c r="AK78" s="4"/>
      <c r="AL78" s="4"/>
    </row>
    <row r="79" spans="1:38" s="3" customFormat="1" x14ac:dyDescent="0.25">
      <c r="A79" s="1"/>
      <c r="B79" s="4"/>
      <c r="C79" s="2"/>
      <c r="D79" s="2"/>
      <c r="E79" s="2"/>
      <c r="F79" s="2"/>
      <c r="G79" s="2"/>
      <c r="H79" s="2"/>
      <c r="I79" s="1"/>
      <c r="J79" s="1"/>
      <c r="K79" s="1"/>
      <c r="L79" s="1"/>
      <c r="M79" s="1"/>
      <c r="N79" s="1"/>
      <c r="O79" s="2"/>
      <c r="P79" s="2"/>
      <c r="Q79" s="2"/>
      <c r="R79" s="2"/>
      <c r="S79" s="2"/>
      <c r="T79" s="2"/>
      <c r="U79" s="1"/>
      <c r="V79" s="1"/>
      <c r="W79" s="1"/>
      <c r="X79" s="1"/>
      <c r="Y79" s="1"/>
      <c r="Z79" s="1"/>
      <c r="AA79" s="2"/>
      <c r="AB79" s="2"/>
      <c r="AC79" s="2"/>
      <c r="AD79" s="2"/>
      <c r="AE79" s="2"/>
      <c r="AF79" s="2"/>
      <c r="AG79" s="1"/>
      <c r="AH79" s="1"/>
      <c r="AI79" s="1"/>
      <c r="AJ79" s="14"/>
      <c r="AK79" s="4"/>
      <c r="AL79" s="4"/>
    </row>
    <row r="80" spans="1:38" s="3" customFormat="1" x14ac:dyDescent="0.25">
      <c r="A80" s="1"/>
      <c r="B80" s="4"/>
      <c r="C80" s="2"/>
      <c r="D80" s="2"/>
      <c r="E80" s="2"/>
      <c r="F80" s="2"/>
      <c r="G80" s="2"/>
      <c r="H80" s="2"/>
      <c r="I80" s="1"/>
      <c r="J80" s="1"/>
      <c r="K80" s="1"/>
      <c r="L80" s="1"/>
      <c r="M80" s="1"/>
      <c r="N80" s="1"/>
      <c r="O80" s="2"/>
      <c r="P80" s="2"/>
      <c r="Q80" s="2"/>
      <c r="R80" s="2"/>
      <c r="S80" s="2"/>
      <c r="T80" s="2"/>
      <c r="U80" s="1"/>
      <c r="V80" s="1"/>
      <c r="W80" s="1"/>
      <c r="X80" s="1"/>
      <c r="Y80" s="1"/>
      <c r="Z80" s="1"/>
      <c r="AA80" s="2"/>
      <c r="AB80" s="2"/>
      <c r="AC80" s="2"/>
      <c r="AD80" s="2"/>
      <c r="AE80" s="2"/>
      <c r="AF80" s="2"/>
      <c r="AG80" s="1"/>
      <c r="AH80" s="1"/>
      <c r="AI80" s="1"/>
      <c r="AJ80" s="14"/>
      <c r="AK80" s="4"/>
      <c r="AL80" s="4"/>
    </row>
    <row r="81" spans="1:38" x14ac:dyDescent="0.25">
      <c r="A81" s="1"/>
      <c r="B81" s="4"/>
      <c r="C81" s="2"/>
      <c r="D81" s="2"/>
      <c r="E81" s="2"/>
      <c r="F81" s="2"/>
      <c r="G81" s="2"/>
      <c r="H81" s="2"/>
      <c r="I81" s="1"/>
      <c r="J81" s="1"/>
      <c r="K81" s="1"/>
      <c r="L81" s="1"/>
      <c r="M81" s="1"/>
      <c r="N81" s="1"/>
      <c r="O81" s="2"/>
      <c r="P81" s="2"/>
      <c r="Q81" s="2"/>
      <c r="R81" s="2"/>
      <c r="S81" s="2"/>
      <c r="T81" s="2"/>
      <c r="U81" s="1"/>
      <c r="V81" s="1"/>
      <c r="W81" s="1"/>
      <c r="X81" s="1"/>
      <c r="Y81" s="1"/>
      <c r="Z81" s="1"/>
      <c r="AA81" s="2"/>
      <c r="AB81" s="2"/>
      <c r="AC81" s="2"/>
      <c r="AD81" s="2"/>
      <c r="AE81" s="2"/>
      <c r="AF81" s="2"/>
      <c r="AG81" s="1"/>
      <c r="AH81" s="1"/>
      <c r="AI81" s="1"/>
      <c r="AJ81" s="14"/>
      <c r="AK81" s="4"/>
      <c r="AL81" s="4"/>
    </row>
    <row r="82" spans="1:38" s="3" customFormat="1" x14ac:dyDescent="0.25">
      <c r="A82" s="1"/>
      <c r="B82" s="4"/>
      <c r="C82" s="2"/>
      <c r="D82" s="2"/>
      <c r="E82" s="2"/>
      <c r="F82" s="2"/>
      <c r="G82" s="2"/>
      <c r="H82" s="2"/>
      <c r="I82" s="1"/>
      <c r="J82" s="1"/>
      <c r="K82" s="1"/>
      <c r="L82" s="1"/>
      <c r="M82" s="1"/>
      <c r="N82" s="1"/>
      <c r="O82" s="2"/>
      <c r="P82" s="2"/>
      <c r="Q82" s="2"/>
      <c r="R82" s="2"/>
      <c r="S82" s="2"/>
      <c r="T82" s="2"/>
      <c r="U82" s="1"/>
      <c r="V82" s="1"/>
      <c r="W82" s="1"/>
      <c r="X82" s="1"/>
      <c r="Y82" s="1"/>
      <c r="Z82" s="1"/>
      <c r="AA82" s="2"/>
      <c r="AB82" s="2"/>
      <c r="AC82" s="2"/>
      <c r="AD82" s="2"/>
      <c r="AE82" s="2"/>
      <c r="AF82" s="2"/>
      <c r="AG82" s="1"/>
      <c r="AH82" s="1"/>
      <c r="AI82" s="1"/>
      <c r="AJ82" s="14"/>
      <c r="AK82" s="4"/>
      <c r="AL82" s="4"/>
    </row>
    <row r="83" spans="1:38" s="3" customFormat="1" x14ac:dyDescent="0.25">
      <c r="A83" s="1"/>
      <c r="B83" s="4"/>
      <c r="C83" s="2"/>
      <c r="D83" s="2"/>
      <c r="E83" s="2"/>
      <c r="F83" s="2"/>
      <c r="G83" s="2"/>
      <c r="H83" s="2"/>
      <c r="I83" s="1"/>
      <c r="J83" s="1"/>
      <c r="K83" s="1"/>
      <c r="L83" s="1"/>
      <c r="M83" s="1"/>
      <c r="N83" s="1"/>
      <c r="O83" s="2"/>
      <c r="P83" s="2"/>
      <c r="Q83" s="2"/>
      <c r="R83" s="2"/>
      <c r="S83" s="2"/>
      <c r="T83" s="2"/>
      <c r="U83" s="1"/>
      <c r="V83" s="1"/>
      <c r="W83" s="1"/>
      <c r="X83" s="1"/>
      <c r="Y83" s="1"/>
      <c r="Z83" s="1"/>
      <c r="AA83" s="2"/>
      <c r="AB83" s="2"/>
      <c r="AC83" s="2"/>
      <c r="AD83" s="2"/>
      <c r="AE83" s="2"/>
      <c r="AF83" s="2"/>
      <c r="AG83" s="1"/>
      <c r="AH83" s="1"/>
      <c r="AI83" s="1"/>
      <c r="AJ83" s="14"/>
      <c r="AK83" s="4"/>
      <c r="AL83" s="4"/>
    </row>
    <row r="84" spans="1:38" s="3" customFormat="1" x14ac:dyDescent="0.25">
      <c r="A84" s="1"/>
      <c r="B84" s="4"/>
      <c r="C84" s="2"/>
      <c r="D84" s="2"/>
      <c r="E84" s="2"/>
      <c r="F84" s="2"/>
      <c r="G84" s="2"/>
      <c r="H84" s="2"/>
      <c r="I84" s="1"/>
      <c r="J84" s="1"/>
      <c r="K84" s="1"/>
      <c r="L84" s="1"/>
      <c r="M84" s="1"/>
      <c r="N84" s="1"/>
      <c r="O84" s="2"/>
      <c r="P84" s="2"/>
      <c r="Q84" s="2"/>
      <c r="R84" s="2"/>
      <c r="S84" s="2"/>
      <c r="T84" s="2"/>
      <c r="U84" s="1"/>
      <c r="V84" s="1"/>
      <c r="W84" s="1"/>
      <c r="X84" s="1"/>
      <c r="Y84" s="1"/>
      <c r="Z84" s="1"/>
      <c r="AA84" s="2"/>
      <c r="AB84" s="2"/>
      <c r="AC84" s="2"/>
      <c r="AD84" s="2"/>
      <c r="AE84" s="2"/>
      <c r="AF84" s="2"/>
      <c r="AG84" s="1"/>
      <c r="AH84" s="1"/>
      <c r="AI84" s="1"/>
      <c r="AJ84" s="14"/>
      <c r="AK84" s="4"/>
      <c r="AL84" s="4"/>
    </row>
    <row r="85" spans="1:38" s="3" customFormat="1" x14ac:dyDescent="0.25">
      <c r="A85" s="1"/>
      <c r="B85" s="4"/>
      <c r="C85" s="2"/>
      <c r="D85" s="2"/>
      <c r="E85" s="2"/>
      <c r="F85" s="2"/>
      <c r="G85" s="2"/>
      <c r="H85" s="2"/>
      <c r="I85" s="1"/>
      <c r="J85" s="1"/>
      <c r="K85" s="1"/>
      <c r="L85" s="1"/>
      <c r="M85" s="1"/>
      <c r="N85" s="1"/>
      <c r="O85" s="2"/>
      <c r="P85" s="2"/>
      <c r="Q85" s="2"/>
      <c r="R85" s="2"/>
      <c r="S85" s="2"/>
      <c r="T85" s="2"/>
      <c r="U85" s="1"/>
      <c r="V85" s="1"/>
      <c r="W85" s="1"/>
      <c r="X85" s="1"/>
      <c r="Y85" s="1"/>
      <c r="Z85" s="1"/>
      <c r="AA85" s="2"/>
      <c r="AB85" s="2"/>
      <c r="AC85" s="2"/>
      <c r="AD85" s="2"/>
      <c r="AE85" s="2"/>
      <c r="AF85" s="2"/>
      <c r="AG85" s="1"/>
      <c r="AH85" s="1"/>
      <c r="AI85" s="1"/>
      <c r="AJ85" s="14"/>
      <c r="AK85" s="4"/>
      <c r="AL85" s="4"/>
    </row>
    <row r="86" spans="1:38" s="3" customFormat="1" x14ac:dyDescent="0.25">
      <c r="A86" s="1"/>
      <c r="B86" s="4"/>
      <c r="C86" s="2"/>
      <c r="D86" s="2"/>
      <c r="E86" s="2"/>
      <c r="F86" s="2"/>
      <c r="G86" s="2"/>
      <c r="H86" s="2"/>
      <c r="I86" s="1"/>
      <c r="J86" s="1"/>
      <c r="K86" s="1"/>
      <c r="L86" s="1"/>
      <c r="M86" s="1"/>
      <c r="N86" s="1"/>
      <c r="O86" s="2"/>
      <c r="P86" s="2"/>
      <c r="Q86" s="2"/>
      <c r="R86" s="2"/>
      <c r="S86" s="2"/>
      <c r="T86" s="2"/>
      <c r="U86" s="1"/>
      <c r="V86" s="1"/>
      <c r="W86" s="1"/>
      <c r="X86" s="1"/>
      <c r="Y86" s="1"/>
      <c r="Z86" s="1"/>
      <c r="AA86" s="2"/>
      <c r="AB86" s="2"/>
      <c r="AC86" s="2"/>
      <c r="AD86" s="2"/>
      <c r="AE86" s="2"/>
      <c r="AF86" s="2"/>
      <c r="AG86" s="1"/>
      <c r="AH86" s="1"/>
      <c r="AI86" s="1"/>
      <c r="AJ86" s="14"/>
      <c r="AK86" s="4"/>
      <c r="AL86" s="4"/>
    </row>
    <row r="87" spans="1:38" s="3" customFormat="1" x14ac:dyDescent="0.25">
      <c r="A87" s="1"/>
      <c r="B87" s="4"/>
      <c r="C87" s="2"/>
      <c r="D87" s="2"/>
      <c r="E87" s="2"/>
      <c r="F87" s="2"/>
      <c r="G87" s="2"/>
      <c r="H87" s="2"/>
      <c r="I87" s="1"/>
      <c r="J87" s="1"/>
      <c r="K87" s="1"/>
      <c r="L87" s="1"/>
      <c r="M87" s="1"/>
      <c r="N87" s="1"/>
      <c r="O87" s="2"/>
      <c r="P87" s="2"/>
      <c r="Q87" s="2"/>
      <c r="R87" s="2"/>
      <c r="S87" s="2"/>
      <c r="T87" s="2"/>
      <c r="U87" s="1"/>
      <c r="V87" s="1"/>
      <c r="W87" s="1"/>
      <c r="X87" s="1"/>
      <c r="Y87" s="1"/>
      <c r="Z87" s="1"/>
      <c r="AA87" s="2"/>
      <c r="AB87" s="2"/>
      <c r="AC87" s="2"/>
      <c r="AD87" s="2"/>
      <c r="AE87" s="2"/>
      <c r="AF87" s="2"/>
      <c r="AG87" s="1"/>
      <c r="AH87" s="1"/>
      <c r="AI87" s="1"/>
      <c r="AJ87" s="14"/>
      <c r="AK87" s="4"/>
      <c r="AL87" s="4"/>
    </row>
    <row r="88" spans="1:38" s="3" customFormat="1" x14ac:dyDescent="0.25">
      <c r="A88" s="1"/>
      <c r="B88" s="4"/>
      <c r="C88" s="2"/>
      <c r="D88" s="2"/>
      <c r="E88" s="2"/>
      <c r="F88" s="2"/>
      <c r="G88" s="2"/>
      <c r="H88" s="2"/>
      <c r="I88" s="1"/>
      <c r="J88" s="1"/>
      <c r="K88" s="1"/>
      <c r="L88" s="1"/>
      <c r="M88" s="1"/>
      <c r="N88" s="1"/>
      <c r="O88" s="2"/>
      <c r="P88" s="2"/>
      <c r="Q88" s="2"/>
      <c r="R88" s="2"/>
      <c r="S88" s="2"/>
      <c r="T88" s="2"/>
      <c r="U88" s="1"/>
      <c r="V88" s="1"/>
      <c r="W88" s="1"/>
      <c r="X88" s="1"/>
      <c r="Y88" s="1"/>
      <c r="Z88" s="1"/>
      <c r="AA88" s="2"/>
      <c r="AB88" s="2"/>
      <c r="AC88" s="2"/>
      <c r="AD88" s="2"/>
      <c r="AE88" s="2"/>
      <c r="AF88" s="2"/>
      <c r="AG88" s="1"/>
      <c r="AH88" s="1"/>
      <c r="AI88" s="1"/>
      <c r="AJ88" s="14"/>
      <c r="AK88" s="4"/>
    </row>
    <row r="89" spans="1:38" s="3" customFormat="1" x14ac:dyDescent="0.25">
      <c r="A89" s="1"/>
      <c r="B89" s="4"/>
      <c r="C89" s="2"/>
      <c r="D89" s="2"/>
      <c r="E89" s="2"/>
      <c r="F89" s="2"/>
      <c r="G89" s="2"/>
      <c r="H89" s="2"/>
      <c r="I89" s="1"/>
      <c r="J89" s="1"/>
      <c r="K89" s="1"/>
      <c r="L89" s="1"/>
      <c r="M89" s="1"/>
      <c r="N89" s="1"/>
      <c r="O89" s="2"/>
      <c r="P89" s="2"/>
      <c r="Q89" s="2"/>
      <c r="R89" s="2"/>
      <c r="S89" s="2"/>
      <c r="T89" s="2"/>
      <c r="U89" s="1"/>
      <c r="V89" s="1"/>
      <c r="W89" s="1"/>
      <c r="X89" s="1"/>
      <c r="Y89" s="1"/>
      <c r="Z89" s="1"/>
      <c r="AA89" s="2"/>
      <c r="AB89" s="2"/>
      <c r="AC89" s="2"/>
      <c r="AD89" s="2"/>
      <c r="AE89" s="2"/>
      <c r="AF89" s="2"/>
      <c r="AG89" s="1"/>
      <c r="AH89" s="1"/>
      <c r="AI89" s="1"/>
      <c r="AJ89" s="14"/>
      <c r="AK89" s="4"/>
    </row>
    <row r="90" spans="1:38" s="3" customFormat="1" x14ac:dyDescent="0.25">
      <c r="A90" s="1"/>
      <c r="B90" s="4"/>
      <c r="C90" s="2"/>
      <c r="D90" s="2"/>
      <c r="E90" s="2"/>
      <c r="F90" s="2"/>
      <c r="G90" s="2"/>
      <c r="H90" s="2"/>
      <c r="I90" s="1"/>
      <c r="J90" s="1"/>
      <c r="K90" s="1"/>
      <c r="L90" s="1"/>
      <c r="M90" s="1"/>
      <c r="N90" s="1"/>
      <c r="O90" s="2"/>
      <c r="P90" s="2"/>
      <c r="Q90" s="2"/>
      <c r="R90" s="2"/>
      <c r="S90" s="2"/>
      <c r="T90" s="2"/>
      <c r="U90" s="1"/>
      <c r="V90" s="1"/>
      <c r="W90" s="1"/>
      <c r="X90" s="1"/>
      <c r="Y90" s="1"/>
      <c r="Z90" s="1"/>
      <c r="AA90" s="2"/>
      <c r="AB90" s="2"/>
      <c r="AC90" s="2"/>
      <c r="AD90" s="2"/>
      <c r="AE90" s="2"/>
      <c r="AF90" s="2"/>
      <c r="AG90" s="1"/>
      <c r="AH90" s="1"/>
      <c r="AI90" s="1"/>
      <c r="AJ90" s="14"/>
      <c r="AK90" s="4"/>
    </row>
    <row r="91" spans="1:38" s="3" customFormat="1" x14ac:dyDescent="0.25">
      <c r="A91" s="1"/>
      <c r="B91" s="4"/>
      <c r="C91" s="2"/>
      <c r="D91" s="2"/>
      <c r="E91" s="2"/>
      <c r="F91" s="2"/>
      <c r="G91" s="2"/>
      <c r="H91" s="2"/>
      <c r="I91" s="1"/>
      <c r="J91" s="1"/>
      <c r="K91" s="1"/>
      <c r="L91" s="1"/>
      <c r="M91" s="1"/>
      <c r="N91" s="1"/>
      <c r="O91" s="2"/>
      <c r="P91" s="2"/>
      <c r="Q91" s="2"/>
      <c r="R91" s="2"/>
      <c r="S91" s="2"/>
      <c r="T91" s="2"/>
      <c r="U91" s="1"/>
      <c r="V91" s="1"/>
      <c r="W91" s="1"/>
      <c r="X91" s="1"/>
      <c r="Y91" s="1"/>
      <c r="Z91" s="1"/>
      <c r="AA91" s="2"/>
      <c r="AB91" s="2"/>
      <c r="AC91" s="2"/>
      <c r="AD91" s="2"/>
      <c r="AE91" s="2"/>
      <c r="AF91" s="2"/>
      <c r="AG91" s="1"/>
      <c r="AH91" s="1"/>
      <c r="AI91" s="1"/>
      <c r="AJ91" s="14"/>
      <c r="AK91" s="4"/>
    </row>
    <row r="92" spans="1:38" s="3" customFormat="1" x14ac:dyDescent="0.25">
      <c r="A92" s="1"/>
      <c r="B92" s="4"/>
      <c r="C92" s="2"/>
      <c r="D92" s="2"/>
      <c r="E92" s="2"/>
      <c r="F92" s="2"/>
      <c r="G92" s="2"/>
      <c r="H92" s="2"/>
      <c r="I92" s="1"/>
      <c r="J92" s="1"/>
      <c r="K92" s="1"/>
      <c r="L92" s="1"/>
      <c r="M92" s="1"/>
      <c r="N92" s="1"/>
      <c r="O92" s="2"/>
      <c r="P92" s="2"/>
      <c r="Q92" s="2"/>
      <c r="R92" s="2"/>
      <c r="S92" s="2"/>
      <c r="T92" s="2"/>
      <c r="U92" s="1"/>
      <c r="V92" s="1"/>
      <c r="W92" s="1"/>
      <c r="X92" s="1"/>
      <c r="Y92" s="1"/>
      <c r="Z92" s="1"/>
      <c r="AA92" s="2"/>
      <c r="AB92" s="2"/>
      <c r="AC92" s="2"/>
      <c r="AD92" s="2"/>
      <c r="AE92" s="2"/>
      <c r="AF92" s="2"/>
      <c r="AG92" s="1"/>
      <c r="AH92" s="1"/>
      <c r="AI92" s="1"/>
      <c r="AJ92" s="14"/>
      <c r="AK92" s="4"/>
    </row>
    <row r="93" spans="1:38" s="3" customFormat="1" x14ac:dyDescent="0.25">
      <c r="A93" s="1"/>
      <c r="B93" s="4"/>
      <c r="C93" s="2"/>
      <c r="D93" s="2"/>
      <c r="E93" s="2"/>
      <c r="F93" s="2"/>
      <c r="G93" s="2"/>
      <c r="H93" s="2"/>
      <c r="I93" s="1"/>
      <c r="J93" s="1"/>
      <c r="K93" s="1"/>
      <c r="L93" s="1"/>
      <c r="M93" s="1"/>
      <c r="N93" s="1"/>
      <c r="O93" s="2"/>
      <c r="P93" s="2"/>
      <c r="Q93" s="2"/>
      <c r="R93" s="2"/>
      <c r="S93" s="2"/>
      <c r="T93" s="2"/>
      <c r="U93" s="1"/>
      <c r="V93" s="1"/>
      <c r="W93" s="1"/>
      <c r="X93" s="1"/>
      <c r="Y93" s="1"/>
      <c r="Z93" s="1"/>
      <c r="AA93" s="2"/>
      <c r="AB93" s="2"/>
      <c r="AC93" s="2"/>
      <c r="AD93" s="2"/>
      <c r="AE93" s="2"/>
      <c r="AF93" s="2"/>
      <c r="AG93" s="1"/>
      <c r="AH93" s="1"/>
      <c r="AI93" s="1"/>
      <c r="AJ93" s="14"/>
      <c r="AK93" s="4"/>
    </row>
    <row r="94" spans="1:38" s="3" customFormat="1" x14ac:dyDescent="0.25">
      <c r="A94" s="1"/>
      <c r="B94" s="4"/>
      <c r="C94" s="2"/>
      <c r="D94" s="2"/>
      <c r="E94" s="2"/>
      <c r="F94" s="2"/>
      <c r="G94" s="2"/>
      <c r="H94" s="2"/>
      <c r="I94" s="1"/>
      <c r="J94" s="1"/>
      <c r="K94" s="1"/>
      <c r="L94" s="1"/>
      <c r="M94" s="1"/>
      <c r="N94" s="1"/>
      <c r="O94" s="2"/>
      <c r="P94" s="2"/>
      <c r="Q94" s="2"/>
      <c r="R94" s="2"/>
      <c r="S94" s="2"/>
      <c r="T94" s="2"/>
      <c r="U94" s="1"/>
      <c r="V94" s="1"/>
      <c r="W94" s="1"/>
      <c r="X94" s="1"/>
      <c r="Y94" s="1"/>
      <c r="Z94" s="1"/>
      <c r="AA94" s="2"/>
      <c r="AB94" s="2"/>
      <c r="AC94" s="2"/>
      <c r="AD94" s="2"/>
      <c r="AE94" s="2"/>
      <c r="AF94" s="2"/>
      <c r="AG94" s="1"/>
      <c r="AH94" s="1"/>
      <c r="AI94" s="1"/>
      <c r="AJ94" s="14"/>
      <c r="AK94" s="4"/>
    </row>
    <row r="95" spans="1:38" s="3" customFormat="1" x14ac:dyDescent="0.25">
      <c r="A95" s="1"/>
      <c r="B95" s="4"/>
      <c r="C95" s="2"/>
      <c r="D95" s="2"/>
      <c r="E95" s="2"/>
      <c r="F95" s="2"/>
      <c r="G95" s="2"/>
      <c r="H95" s="2"/>
      <c r="I95" s="1"/>
      <c r="J95" s="1"/>
      <c r="K95" s="1"/>
      <c r="L95" s="1"/>
      <c r="M95" s="1"/>
      <c r="N95" s="1"/>
      <c r="O95" s="2"/>
      <c r="P95" s="2"/>
      <c r="Q95" s="2"/>
      <c r="R95" s="2"/>
      <c r="S95" s="2"/>
      <c r="T95" s="2"/>
      <c r="U95" s="1"/>
      <c r="V95" s="1"/>
      <c r="W95" s="1"/>
      <c r="X95" s="1"/>
      <c r="Y95" s="1"/>
      <c r="Z95" s="1"/>
      <c r="AA95" s="2"/>
      <c r="AB95" s="2"/>
      <c r="AC95" s="2"/>
      <c r="AD95" s="2"/>
      <c r="AE95" s="2"/>
      <c r="AF95" s="2"/>
      <c r="AG95" s="1"/>
      <c r="AH95" s="1"/>
      <c r="AI95" s="1"/>
      <c r="AJ95" s="14"/>
      <c r="AK95" s="4"/>
    </row>
    <row r="96" spans="1:38" s="3" customFormat="1" x14ac:dyDescent="0.25">
      <c r="A96" s="1"/>
      <c r="B96" s="4"/>
      <c r="C96" s="2"/>
      <c r="D96" s="2"/>
      <c r="E96" s="2"/>
      <c r="F96" s="2"/>
      <c r="G96" s="2"/>
      <c r="H96" s="2"/>
      <c r="I96" s="1"/>
      <c r="J96" s="1"/>
      <c r="K96" s="1"/>
      <c r="L96" s="1"/>
      <c r="M96" s="1"/>
      <c r="N96" s="1"/>
      <c r="O96" s="2"/>
      <c r="P96" s="2"/>
      <c r="Q96" s="2"/>
      <c r="R96" s="2"/>
      <c r="S96" s="2"/>
      <c r="T96" s="2"/>
      <c r="U96" s="1"/>
      <c r="V96" s="1"/>
      <c r="W96" s="1"/>
      <c r="X96" s="1"/>
      <c r="Y96" s="1"/>
      <c r="Z96" s="1"/>
      <c r="AA96" s="2"/>
      <c r="AB96" s="2"/>
      <c r="AC96" s="2"/>
      <c r="AD96" s="2"/>
      <c r="AE96" s="2"/>
      <c r="AF96" s="2"/>
      <c r="AG96" s="1"/>
      <c r="AH96" s="1"/>
      <c r="AI96" s="1"/>
      <c r="AJ96" s="14"/>
      <c r="AK96" s="4"/>
    </row>
    <row r="97" spans="1:37" s="3" customFormat="1" x14ac:dyDescent="0.25">
      <c r="A97" s="1"/>
      <c r="B97" s="4"/>
      <c r="C97" s="2"/>
      <c r="D97" s="2"/>
      <c r="E97" s="2"/>
      <c r="F97" s="2"/>
      <c r="G97" s="2"/>
      <c r="H97" s="2"/>
      <c r="I97" s="1"/>
      <c r="J97" s="1"/>
      <c r="K97" s="1"/>
      <c r="L97" s="1"/>
      <c r="M97" s="1"/>
      <c r="N97" s="1"/>
      <c r="O97" s="2"/>
      <c r="P97" s="2"/>
      <c r="Q97" s="2"/>
      <c r="R97" s="2"/>
      <c r="S97" s="2"/>
      <c r="T97" s="2"/>
      <c r="U97" s="1"/>
      <c r="V97" s="1"/>
      <c r="W97" s="1"/>
      <c r="X97" s="1"/>
      <c r="Y97" s="1"/>
      <c r="Z97" s="1"/>
      <c r="AA97" s="2"/>
      <c r="AB97" s="2"/>
      <c r="AC97" s="2"/>
      <c r="AD97" s="2"/>
      <c r="AE97" s="2"/>
      <c r="AF97" s="2"/>
      <c r="AG97" s="1"/>
      <c r="AH97" s="1"/>
      <c r="AI97" s="1"/>
      <c r="AJ97" s="14"/>
      <c r="AK97" s="4"/>
    </row>
    <row r="98" spans="1:37" s="3" customFormat="1" x14ac:dyDescent="0.25">
      <c r="A98" s="1"/>
      <c r="B98" s="4"/>
      <c r="C98" s="2"/>
      <c r="D98" s="2"/>
      <c r="E98" s="2"/>
      <c r="F98" s="2"/>
      <c r="G98" s="2"/>
      <c r="H98" s="2"/>
      <c r="I98" s="1"/>
      <c r="J98" s="1"/>
      <c r="K98" s="1"/>
      <c r="L98" s="1"/>
      <c r="M98" s="1"/>
      <c r="N98" s="1"/>
      <c r="O98" s="2"/>
      <c r="P98" s="2"/>
      <c r="Q98" s="2"/>
      <c r="R98" s="2"/>
      <c r="S98" s="2"/>
      <c r="T98" s="2"/>
      <c r="U98" s="1"/>
      <c r="V98" s="1"/>
      <c r="W98" s="1"/>
      <c r="X98" s="1"/>
      <c r="Y98" s="1"/>
      <c r="Z98" s="1"/>
      <c r="AA98" s="2"/>
      <c r="AB98" s="2"/>
      <c r="AC98" s="2"/>
      <c r="AD98" s="2"/>
      <c r="AE98" s="2"/>
      <c r="AF98" s="2"/>
      <c r="AG98" s="1"/>
      <c r="AH98" s="1"/>
      <c r="AI98" s="1"/>
      <c r="AJ98" s="15"/>
      <c r="AK98" s="6"/>
    </row>
    <row r="99" spans="1:37" s="3" customFormat="1" x14ac:dyDescent="0.25">
      <c r="A99" s="1"/>
      <c r="B99" s="4"/>
      <c r="C99" s="2"/>
      <c r="D99" s="2"/>
      <c r="E99" s="2"/>
      <c r="F99" s="2"/>
      <c r="G99" s="2"/>
      <c r="H99" s="2"/>
      <c r="I99" s="1"/>
      <c r="J99" s="1"/>
      <c r="K99" s="1"/>
      <c r="L99" s="1"/>
      <c r="M99" s="1"/>
      <c r="N99" s="1"/>
      <c r="O99" s="2"/>
      <c r="P99" s="2"/>
      <c r="Q99" s="2"/>
      <c r="R99" s="2"/>
      <c r="S99" s="2"/>
      <c r="T99" s="2"/>
      <c r="U99" s="1"/>
      <c r="V99" s="1"/>
      <c r="W99" s="1"/>
      <c r="X99" s="1"/>
      <c r="Y99" s="1"/>
      <c r="Z99" s="1"/>
      <c r="AA99" s="2"/>
      <c r="AB99" s="2"/>
      <c r="AC99" s="2"/>
      <c r="AD99" s="2"/>
      <c r="AE99" s="2"/>
      <c r="AF99" s="2"/>
      <c r="AG99" s="1"/>
      <c r="AH99" s="1"/>
      <c r="AI99" s="1"/>
      <c r="AJ99" s="15"/>
      <c r="AK99" s="6"/>
    </row>
    <row r="100" spans="1:37" s="3" customFormat="1" x14ac:dyDescent="0.25">
      <c r="A100" s="1"/>
      <c r="B100" s="4"/>
      <c r="C100" s="2"/>
      <c r="D100" s="2"/>
      <c r="E100" s="2"/>
      <c r="F100" s="2"/>
      <c r="G100" s="2"/>
      <c r="H100" s="2"/>
      <c r="I100" s="1"/>
      <c r="J100" s="1"/>
      <c r="K100" s="1"/>
      <c r="L100" s="1"/>
      <c r="M100" s="1"/>
      <c r="N100" s="1"/>
      <c r="O100" s="2"/>
      <c r="P100" s="2"/>
      <c r="Q100" s="2"/>
      <c r="R100" s="2"/>
      <c r="S100" s="2"/>
      <c r="T100" s="2"/>
      <c r="U100" s="1"/>
      <c r="V100" s="1"/>
      <c r="W100" s="1"/>
      <c r="X100" s="1"/>
      <c r="Y100" s="1"/>
      <c r="Z100" s="1"/>
      <c r="AA100" s="2"/>
      <c r="AB100" s="2"/>
      <c r="AC100" s="2"/>
      <c r="AD100" s="2"/>
      <c r="AE100" s="2"/>
      <c r="AF100" s="2"/>
      <c r="AG100" s="1"/>
      <c r="AH100" s="1"/>
      <c r="AI100" s="1"/>
      <c r="AJ100" s="15"/>
      <c r="AK100" s="6"/>
    </row>
    <row r="101" spans="1:37" s="3" customFormat="1" x14ac:dyDescent="0.25">
      <c r="A101" s="1"/>
      <c r="B101" s="4"/>
      <c r="C101" s="2"/>
      <c r="D101" s="2"/>
      <c r="E101" s="2"/>
      <c r="F101" s="2"/>
      <c r="G101" s="2"/>
      <c r="H101" s="2"/>
      <c r="I101" s="1"/>
      <c r="J101" s="1"/>
      <c r="K101" s="1"/>
      <c r="L101" s="1"/>
      <c r="M101" s="1"/>
      <c r="N101" s="1"/>
      <c r="O101" s="2"/>
      <c r="P101" s="2"/>
      <c r="Q101" s="2"/>
      <c r="R101" s="2"/>
      <c r="S101" s="2"/>
      <c r="T101" s="2"/>
      <c r="U101" s="1"/>
      <c r="V101" s="1"/>
      <c r="W101" s="1"/>
      <c r="X101" s="1"/>
      <c r="Y101" s="1"/>
      <c r="Z101" s="1"/>
      <c r="AA101" s="2"/>
      <c r="AB101" s="2"/>
      <c r="AC101" s="2"/>
      <c r="AD101" s="2"/>
      <c r="AE101" s="2"/>
      <c r="AF101" s="2"/>
      <c r="AG101" s="1"/>
      <c r="AH101" s="1"/>
      <c r="AI101" s="1"/>
      <c r="AJ101" s="15"/>
      <c r="AK101" s="6"/>
    </row>
    <row r="102" spans="1:37" s="3" customFormat="1" x14ac:dyDescent="0.25">
      <c r="A102" s="1"/>
      <c r="B102" s="4"/>
      <c r="C102" s="2"/>
      <c r="D102" s="2"/>
      <c r="E102" s="2"/>
      <c r="F102" s="2"/>
      <c r="G102" s="2"/>
      <c r="H102" s="2"/>
      <c r="I102" s="1"/>
      <c r="J102" s="1"/>
      <c r="K102" s="1"/>
      <c r="L102" s="1"/>
      <c r="M102" s="1"/>
      <c r="N102" s="1"/>
      <c r="O102" s="2"/>
      <c r="P102" s="2"/>
      <c r="Q102" s="2"/>
      <c r="R102" s="2"/>
      <c r="S102" s="2"/>
      <c r="T102" s="2"/>
      <c r="U102" s="1"/>
      <c r="V102" s="1"/>
      <c r="W102" s="1"/>
      <c r="X102" s="1"/>
      <c r="Y102" s="1"/>
      <c r="Z102" s="1"/>
      <c r="AA102" s="2"/>
      <c r="AB102" s="2"/>
      <c r="AC102" s="2"/>
      <c r="AD102" s="2"/>
      <c r="AE102" s="2"/>
      <c r="AF102" s="2"/>
      <c r="AG102" s="1"/>
      <c r="AH102" s="1"/>
      <c r="AI102" s="1"/>
      <c r="AJ102" s="15"/>
      <c r="AK102" s="6"/>
    </row>
    <row r="103" spans="1:37" s="3" customFormat="1" x14ac:dyDescent="0.25">
      <c r="A103" s="1"/>
      <c r="B103" s="4"/>
      <c r="C103" s="2"/>
      <c r="D103" s="2"/>
      <c r="E103" s="2"/>
      <c r="F103" s="2"/>
      <c r="G103" s="2"/>
      <c r="H103" s="2"/>
      <c r="I103" s="1"/>
      <c r="J103" s="1"/>
      <c r="K103" s="1"/>
      <c r="L103" s="1"/>
      <c r="M103" s="1"/>
      <c r="N103" s="1"/>
      <c r="O103" s="2"/>
      <c r="P103" s="2"/>
      <c r="Q103" s="2"/>
      <c r="R103" s="2"/>
      <c r="S103" s="2"/>
      <c r="T103" s="2"/>
      <c r="U103" s="1"/>
      <c r="V103" s="1"/>
      <c r="W103" s="1"/>
      <c r="X103" s="1"/>
      <c r="Y103" s="1"/>
      <c r="Z103" s="1"/>
      <c r="AA103" s="2"/>
      <c r="AB103" s="2"/>
      <c r="AC103" s="2"/>
      <c r="AD103" s="2"/>
      <c r="AE103" s="2"/>
      <c r="AF103" s="2"/>
      <c r="AG103" s="1"/>
      <c r="AH103" s="1"/>
      <c r="AI103" s="1"/>
      <c r="AJ103" s="15"/>
      <c r="AK103" s="6"/>
    </row>
    <row r="104" spans="1:37" s="3" customFormat="1" x14ac:dyDescent="0.25">
      <c r="A104" s="1"/>
      <c r="B104" s="4"/>
      <c r="C104" s="2"/>
      <c r="D104" s="2"/>
      <c r="E104" s="2"/>
      <c r="F104" s="2"/>
      <c r="G104" s="2"/>
      <c r="H104" s="2"/>
      <c r="I104" s="1"/>
      <c r="J104" s="1"/>
      <c r="K104" s="1"/>
      <c r="L104" s="1"/>
      <c r="M104" s="1"/>
      <c r="N104" s="1"/>
      <c r="O104" s="2"/>
      <c r="P104" s="2"/>
      <c r="Q104" s="2"/>
      <c r="R104" s="2"/>
      <c r="S104" s="2"/>
      <c r="T104" s="2"/>
      <c r="U104" s="1"/>
      <c r="V104" s="1"/>
      <c r="W104" s="1"/>
      <c r="X104" s="1"/>
      <c r="Y104" s="1"/>
      <c r="Z104" s="1"/>
      <c r="AA104" s="2"/>
      <c r="AB104" s="2"/>
      <c r="AC104" s="2"/>
      <c r="AD104" s="2"/>
      <c r="AE104" s="2"/>
      <c r="AF104" s="2"/>
      <c r="AG104" s="1"/>
      <c r="AH104" s="1"/>
      <c r="AI104" s="1"/>
      <c r="AJ104" s="15"/>
      <c r="AK104" s="6"/>
    </row>
    <row r="105" spans="1:37" x14ac:dyDescent="0.25">
      <c r="A105" s="1"/>
      <c r="B105" s="4"/>
      <c r="C105" s="2"/>
      <c r="D105" s="2"/>
      <c r="E105" s="2"/>
      <c r="F105" s="2"/>
      <c r="G105" s="2"/>
      <c r="H105" s="2"/>
      <c r="I105" s="1"/>
      <c r="J105" s="1"/>
      <c r="K105" s="1"/>
      <c r="L105" s="1"/>
      <c r="M105" s="1"/>
      <c r="N105" s="1"/>
      <c r="O105" s="2"/>
      <c r="P105" s="2"/>
      <c r="Q105" s="2"/>
      <c r="R105" s="2"/>
      <c r="S105" s="2"/>
      <c r="T105" s="2"/>
      <c r="U105" s="1"/>
      <c r="V105" s="1"/>
      <c r="W105" s="1"/>
      <c r="X105" s="1"/>
      <c r="Y105" s="1"/>
      <c r="Z105" s="1"/>
      <c r="AA105" s="2"/>
      <c r="AB105" s="2"/>
      <c r="AC105" s="2"/>
      <c r="AD105" s="2"/>
      <c r="AE105" s="2"/>
      <c r="AF105" s="2"/>
      <c r="AG105" s="1"/>
      <c r="AH105" s="1"/>
      <c r="AI105" s="1"/>
      <c r="AJ105" s="15"/>
      <c r="AK105" s="6"/>
    </row>
    <row r="106" spans="1:37" s="3" customFormat="1" x14ac:dyDescent="0.25">
      <c r="A106" s="1"/>
      <c r="B106" s="4"/>
      <c r="C106" s="2"/>
      <c r="D106" s="2"/>
      <c r="E106" s="2"/>
      <c r="F106" s="2"/>
      <c r="G106" s="2"/>
      <c r="H106" s="2"/>
      <c r="I106" s="1"/>
      <c r="J106" s="1"/>
      <c r="K106" s="1"/>
      <c r="L106" s="1"/>
      <c r="M106" s="1"/>
      <c r="N106" s="1"/>
      <c r="O106" s="2"/>
      <c r="P106" s="2"/>
      <c r="Q106" s="2"/>
      <c r="R106" s="2"/>
      <c r="S106" s="2"/>
      <c r="T106" s="2"/>
      <c r="U106" s="1"/>
      <c r="V106" s="1"/>
      <c r="W106" s="1"/>
      <c r="X106" s="1"/>
      <c r="Y106" s="1"/>
      <c r="Z106" s="1"/>
      <c r="AA106" s="2"/>
      <c r="AB106" s="2"/>
      <c r="AC106" s="2"/>
      <c r="AD106" s="2"/>
      <c r="AE106" s="2"/>
      <c r="AF106" s="2"/>
      <c r="AG106" s="1"/>
      <c r="AH106" s="1"/>
      <c r="AI106" s="1"/>
      <c r="AJ106" s="15"/>
      <c r="AK106" s="6"/>
    </row>
    <row r="107" spans="1:37" x14ac:dyDescent="0.25">
      <c r="A107" s="1"/>
      <c r="B107" s="4"/>
      <c r="C107" s="2"/>
      <c r="D107" s="2"/>
      <c r="E107" s="2"/>
      <c r="F107" s="2"/>
      <c r="G107" s="2"/>
      <c r="H107" s="2"/>
      <c r="I107" s="1"/>
      <c r="J107" s="1"/>
      <c r="K107" s="1"/>
      <c r="L107" s="1"/>
      <c r="M107" s="1"/>
      <c r="N107" s="1"/>
      <c r="O107" s="2"/>
      <c r="P107" s="2"/>
      <c r="Q107" s="2"/>
      <c r="R107" s="2"/>
      <c r="S107" s="2"/>
      <c r="T107" s="2"/>
      <c r="U107" s="1"/>
      <c r="V107" s="1"/>
      <c r="W107" s="1"/>
      <c r="X107" s="1"/>
      <c r="Y107" s="1"/>
      <c r="Z107" s="1"/>
      <c r="AA107" s="2"/>
      <c r="AB107" s="2"/>
      <c r="AC107" s="2"/>
      <c r="AD107" s="2"/>
      <c r="AE107" s="2"/>
      <c r="AF107" s="2"/>
      <c r="AG107" s="1"/>
      <c r="AH107" s="1"/>
      <c r="AI107" s="1"/>
      <c r="AJ107" s="15"/>
      <c r="AK107" s="6"/>
    </row>
    <row r="108" spans="1:37" s="3" customFormat="1" x14ac:dyDescent="0.25">
      <c r="A108" s="1"/>
      <c r="B108" s="4"/>
      <c r="C108" s="2"/>
      <c r="D108" s="2"/>
      <c r="E108" s="2"/>
      <c r="F108" s="2"/>
      <c r="G108" s="2"/>
      <c r="H108" s="2"/>
      <c r="I108" s="1"/>
      <c r="J108" s="1"/>
      <c r="K108" s="1"/>
      <c r="L108" s="1"/>
      <c r="M108" s="1"/>
      <c r="N108" s="1"/>
      <c r="O108" s="2"/>
      <c r="P108" s="2"/>
      <c r="Q108" s="2"/>
      <c r="R108" s="2"/>
      <c r="S108" s="2"/>
      <c r="T108" s="2"/>
      <c r="U108" s="1"/>
      <c r="V108" s="1"/>
      <c r="W108" s="1"/>
      <c r="X108" s="1"/>
      <c r="Y108" s="1"/>
      <c r="Z108" s="1"/>
      <c r="AA108" s="2"/>
      <c r="AB108" s="2"/>
      <c r="AC108" s="2"/>
      <c r="AD108" s="2"/>
      <c r="AE108" s="2"/>
      <c r="AF108" s="2"/>
      <c r="AG108" s="1"/>
      <c r="AH108" s="1"/>
      <c r="AI108" s="1"/>
      <c r="AJ108" s="15"/>
      <c r="AK108" s="6"/>
    </row>
    <row r="109" spans="1:37" s="3" customFormat="1" x14ac:dyDescent="0.25">
      <c r="A109" s="1"/>
      <c r="B109" s="4"/>
      <c r="C109" s="2"/>
      <c r="D109" s="2"/>
      <c r="E109" s="2"/>
      <c r="F109" s="2"/>
      <c r="G109" s="2"/>
      <c r="H109" s="2"/>
      <c r="I109" s="1"/>
      <c r="J109" s="1"/>
      <c r="K109" s="1"/>
      <c r="L109" s="1"/>
      <c r="M109" s="1"/>
      <c r="N109" s="1"/>
      <c r="O109" s="2"/>
      <c r="P109" s="2"/>
      <c r="Q109" s="2"/>
      <c r="R109" s="2"/>
      <c r="S109" s="2"/>
      <c r="T109" s="2"/>
      <c r="U109" s="1"/>
      <c r="V109" s="1"/>
      <c r="W109" s="1"/>
      <c r="X109" s="1"/>
      <c r="Y109" s="1"/>
      <c r="Z109" s="1"/>
      <c r="AA109" s="2"/>
      <c r="AB109" s="2"/>
      <c r="AC109" s="2"/>
      <c r="AD109" s="2"/>
      <c r="AE109" s="2"/>
      <c r="AF109" s="2"/>
      <c r="AG109" s="1"/>
      <c r="AH109" s="1"/>
      <c r="AI109" s="1"/>
      <c r="AJ109" s="15"/>
      <c r="AK109" s="6"/>
    </row>
    <row r="110" spans="1:37" s="3" customFormat="1" x14ac:dyDescent="0.25">
      <c r="A110" s="1"/>
      <c r="B110" s="4"/>
      <c r="C110" s="2"/>
      <c r="D110" s="2"/>
      <c r="E110" s="2"/>
      <c r="F110" s="2"/>
      <c r="G110" s="2"/>
      <c r="H110" s="2"/>
      <c r="I110" s="1"/>
      <c r="J110" s="1"/>
      <c r="K110" s="1"/>
      <c r="L110" s="1"/>
      <c r="M110" s="1"/>
      <c r="N110" s="1"/>
      <c r="O110" s="2"/>
      <c r="P110" s="2"/>
      <c r="Q110" s="2"/>
      <c r="R110" s="2"/>
      <c r="S110" s="2"/>
      <c r="T110" s="2"/>
      <c r="U110" s="1"/>
      <c r="V110" s="1"/>
      <c r="W110" s="1"/>
      <c r="X110" s="1"/>
      <c r="Y110" s="1"/>
      <c r="Z110" s="1"/>
      <c r="AA110" s="2"/>
      <c r="AB110" s="2"/>
      <c r="AC110" s="2"/>
      <c r="AD110" s="2"/>
      <c r="AE110" s="2"/>
      <c r="AF110" s="2"/>
      <c r="AG110" s="1"/>
      <c r="AH110" s="1"/>
      <c r="AI110" s="1"/>
      <c r="AJ110" s="15"/>
      <c r="AK110" s="6"/>
    </row>
    <row r="111" spans="1:37" x14ac:dyDescent="0.25">
      <c r="A111" s="1"/>
      <c r="B111" s="4"/>
      <c r="C111" s="2"/>
      <c r="D111" s="2"/>
      <c r="E111" s="2"/>
      <c r="F111" s="2"/>
      <c r="G111" s="2"/>
      <c r="H111" s="2"/>
      <c r="I111" s="1"/>
      <c r="J111" s="1"/>
      <c r="K111" s="1"/>
      <c r="L111" s="1"/>
      <c r="M111" s="1"/>
      <c r="N111" s="1"/>
      <c r="O111" s="2"/>
      <c r="P111" s="2"/>
      <c r="Q111" s="2"/>
      <c r="R111" s="2"/>
      <c r="S111" s="2"/>
      <c r="T111" s="2"/>
      <c r="U111" s="1"/>
      <c r="V111" s="1"/>
      <c r="W111" s="1"/>
      <c r="X111" s="1"/>
      <c r="Y111" s="1"/>
      <c r="Z111" s="1"/>
      <c r="AA111" s="2"/>
      <c r="AB111" s="2"/>
      <c r="AC111" s="2"/>
      <c r="AD111" s="2"/>
      <c r="AE111" s="2"/>
      <c r="AF111" s="2"/>
      <c r="AG111" s="1"/>
      <c r="AH111" s="1"/>
      <c r="AI111" s="1"/>
    </row>
    <row r="112" spans="1:37" x14ac:dyDescent="0.25">
      <c r="A112" s="1"/>
      <c r="B112" s="4"/>
      <c r="C112" s="2"/>
      <c r="D112" s="2"/>
      <c r="E112" s="2"/>
      <c r="F112" s="2"/>
      <c r="G112" s="2"/>
      <c r="H112" s="2"/>
      <c r="I112" s="1"/>
      <c r="J112" s="1"/>
      <c r="K112" s="1"/>
      <c r="L112" s="1"/>
      <c r="M112" s="1"/>
      <c r="N112" s="1"/>
      <c r="O112" s="2"/>
      <c r="P112" s="2"/>
      <c r="Q112" s="2"/>
      <c r="R112" s="2"/>
      <c r="S112" s="2"/>
      <c r="T112" s="2"/>
      <c r="U112" s="1"/>
      <c r="V112" s="1"/>
      <c r="W112" s="1"/>
      <c r="X112" s="1"/>
      <c r="Y112" s="1"/>
      <c r="Z112" s="1"/>
      <c r="AA112" s="2"/>
      <c r="AB112" s="2"/>
      <c r="AC112" s="2"/>
      <c r="AD112" s="2"/>
      <c r="AE112" s="2"/>
      <c r="AF112" s="2"/>
      <c r="AG112" s="1"/>
      <c r="AH112" s="1"/>
      <c r="AI112" s="1"/>
    </row>
    <row r="113" spans="1:35" x14ac:dyDescent="0.25">
      <c r="A113" s="1"/>
      <c r="B113" s="4"/>
      <c r="C113" s="2"/>
      <c r="D113" s="2"/>
      <c r="E113" s="2"/>
      <c r="F113" s="2"/>
      <c r="G113" s="2"/>
      <c r="H113" s="2"/>
      <c r="I113" s="1"/>
      <c r="J113" s="1"/>
      <c r="K113" s="1"/>
      <c r="L113" s="1"/>
      <c r="M113" s="1"/>
      <c r="N113" s="1"/>
      <c r="O113" s="2"/>
      <c r="P113" s="2"/>
      <c r="Q113" s="2"/>
      <c r="R113" s="2"/>
      <c r="S113" s="2"/>
      <c r="T113" s="2"/>
      <c r="U113" s="1"/>
      <c r="V113" s="1"/>
      <c r="W113" s="1"/>
      <c r="X113" s="1"/>
      <c r="Y113" s="1"/>
      <c r="Z113" s="1"/>
      <c r="AA113" s="2"/>
      <c r="AB113" s="2"/>
      <c r="AC113" s="2"/>
      <c r="AD113" s="2"/>
      <c r="AE113" s="2"/>
      <c r="AF113" s="2"/>
      <c r="AG113" s="1"/>
      <c r="AH113" s="1"/>
      <c r="AI113" s="1"/>
    </row>
    <row r="114" spans="1:35" x14ac:dyDescent="0.25">
      <c r="A114" s="1"/>
      <c r="B114" s="4"/>
      <c r="C114" s="2"/>
      <c r="D114" s="2"/>
      <c r="E114" s="2"/>
      <c r="F114" s="2"/>
      <c r="G114" s="2"/>
      <c r="H114" s="2"/>
      <c r="I114" s="1"/>
      <c r="J114" s="1"/>
      <c r="K114" s="1"/>
      <c r="L114" s="1"/>
      <c r="M114" s="1"/>
      <c r="N114" s="1"/>
      <c r="O114" s="2"/>
      <c r="P114" s="2"/>
      <c r="Q114" s="2"/>
      <c r="R114" s="2"/>
      <c r="S114" s="2"/>
      <c r="T114" s="2"/>
      <c r="U114" s="1"/>
      <c r="V114" s="1"/>
      <c r="W114" s="1"/>
      <c r="X114" s="1"/>
      <c r="Y114" s="1"/>
      <c r="Z114" s="1"/>
      <c r="AA114" s="2"/>
      <c r="AB114" s="2"/>
      <c r="AC114" s="2"/>
      <c r="AD114" s="2"/>
      <c r="AE114" s="2"/>
      <c r="AF114" s="2"/>
      <c r="AG114" s="1"/>
      <c r="AH114" s="1"/>
      <c r="AI114" s="1"/>
    </row>
    <row r="115" spans="1:35" x14ac:dyDescent="0.25">
      <c r="A115" s="1"/>
      <c r="B115" s="4"/>
      <c r="C115" s="2"/>
      <c r="D115" s="2"/>
      <c r="E115" s="2"/>
      <c r="F115" s="2"/>
      <c r="G115" s="2"/>
      <c r="H115" s="2"/>
      <c r="I115" s="1"/>
      <c r="J115" s="1"/>
      <c r="K115" s="1"/>
      <c r="L115" s="1"/>
      <c r="M115" s="1"/>
      <c r="N115" s="1"/>
      <c r="O115" s="2"/>
      <c r="P115" s="2"/>
      <c r="Q115" s="2"/>
      <c r="R115" s="2"/>
      <c r="S115" s="2"/>
      <c r="T115" s="2"/>
      <c r="U115" s="1"/>
      <c r="V115" s="1"/>
      <c r="W115" s="1"/>
      <c r="X115" s="1"/>
      <c r="Y115" s="1"/>
      <c r="Z115" s="1"/>
      <c r="AA115" s="2"/>
      <c r="AB115" s="2"/>
      <c r="AC115" s="2"/>
      <c r="AD115" s="2"/>
      <c r="AE115" s="2"/>
      <c r="AF115" s="2"/>
      <c r="AG115" s="1"/>
      <c r="AH115" s="1"/>
      <c r="AI115" s="1"/>
    </row>
    <row r="116" spans="1:35" x14ac:dyDescent="0.25">
      <c r="A116" s="1"/>
      <c r="B116" s="4"/>
      <c r="C116" s="2"/>
      <c r="D116" s="2"/>
      <c r="E116" s="2"/>
      <c r="F116" s="2"/>
      <c r="G116" s="2"/>
      <c r="H116" s="2"/>
      <c r="I116" s="1"/>
      <c r="J116" s="1"/>
      <c r="K116" s="1"/>
      <c r="L116" s="1"/>
      <c r="M116" s="1"/>
      <c r="N116" s="1"/>
      <c r="O116" s="2"/>
      <c r="P116" s="2"/>
      <c r="Q116" s="2"/>
      <c r="R116" s="2"/>
      <c r="S116" s="2"/>
      <c r="T116" s="2"/>
      <c r="U116" s="1"/>
      <c r="V116" s="1"/>
      <c r="W116" s="1"/>
      <c r="X116" s="1"/>
      <c r="Y116" s="1"/>
      <c r="Z116" s="1"/>
      <c r="AA116" s="2"/>
      <c r="AB116" s="2"/>
      <c r="AC116" s="2"/>
      <c r="AD116" s="2"/>
      <c r="AE116" s="2"/>
      <c r="AF116" s="2"/>
      <c r="AG116" s="1"/>
      <c r="AH116" s="1"/>
      <c r="AI116" s="1"/>
    </row>
    <row r="117" spans="1:35" x14ac:dyDescent="0.25">
      <c r="A117" s="1"/>
      <c r="B117" s="4"/>
      <c r="C117" s="2"/>
      <c r="D117" s="2"/>
      <c r="E117" s="2"/>
      <c r="F117" s="2"/>
      <c r="G117" s="2"/>
      <c r="H117" s="2"/>
      <c r="I117" s="1"/>
      <c r="J117" s="1"/>
      <c r="K117" s="1"/>
      <c r="L117" s="1"/>
      <c r="M117" s="1"/>
      <c r="N117" s="1"/>
      <c r="O117" s="2"/>
      <c r="P117" s="2"/>
      <c r="Q117" s="2"/>
      <c r="R117" s="2"/>
      <c r="S117" s="2"/>
      <c r="T117" s="2"/>
      <c r="U117" s="1"/>
      <c r="V117" s="1"/>
      <c r="W117" s="1"/>
      <c r="X117" s="1"/>
      <c r="Y117" s="1"/>
      <c r="Z117" s="1"/>
      <c r="AA117" s="2"/>
      <c r="AB117" s="2"/>
      <c r="AC117" s="2"/>
      <c r="AD117" s="2"/>
      <c r="AE117" s="2"/>
      <c r="AF117" s="2"/>
      <c r="AG117" s="1"/>
      <c r="AH117" s="1"/>
      <c r="AI117" s="1"/>
    </row>
    <row r="118" spans="1:35" x14ac:dyDescent="0.25">
      <c r="A118" s="1"/>
      <c r="B118" s="4"/>
      <c r="C118" s="2"/>
      <c r="D118" s="2"/>
      <c r="E118" s="2"/>
      <c r="F118" s="2"/>
      <c r="G118" s="2"/>
      <c r="H118" s="2"/>
      <c r="I118" s="1"/>
      <c r="J118" s="1"/>
      <c r="K118" s="1"/>
      <c r="L118" s="1"/>
      <c r="M118" s="1"/>
      <c r="N118" s="1"/>
      <c r="O118" s="2"/>
      <c r="P118" s="2"/>
      <c r="Q118" s="2"/>
      <c r="R118" s="2"/>
      <c r="S118" s="2"/>
      <c r="T118" s="2"/>
      <c r="U118" s="1"/>
      <c r="V118" s="1"/>
      <c r="W118" s="1"/>
      <c r="X118" s="1"/>
      <c r="Y118" s="1"/>
      <c r="Z118" s="1"/>
      <c r="AA118" s="2"/>
      <c r="AB118" s="2"/>
      <c r="AC118" s="2"/>
      <c r="AD118" s="2"/>
      <c r="AE118" s="2"/>
      <c r="AF118" s="2"/>
      <c r="AG118" s="1"/>
      <c r="AH118" s="1"/>
      <c r="AI118" s="1"/>
    </row>
    <row r="119" spans="1:35" x14ac:dyDescent="0.25">
      <c r="A119" s="1"/>
      <c r="B119" s="4"/>
      <c r="C119" s="2"/>
      <c r="D119" s="2"/>
      <c r="E119" s="2"/>
      <c r="F119" s="2"/>
      <c r="G119" s="2"/>
      <c r="H119" s="2"/>
      <c r="I119" s="1"/>
      <c r="J119" s="1"/>
      <c r="K119" s="1"/>
      <c r="L119" s="1"/>
      <c r="M119" s="1"/>
      <c r="N119" s="1"/>
      <c r="O119" s="2"/>
      <c r="P119" s="2"/>
      <c r="Q119" s="2"/>
      <c r="R119" s="2"/>
      <c r="S119" s="2"/>
      <c r="T119" s="2"/>
      <c r="U119" s="1"/>
      <c r="V119" s="1"/>
      <c r="W119" s="1"/>
      <c r="X119" s="1"/>
      <c r="Y119" s="1"/>
      <c r="Z119" s="1"/>
      <c r="AA119" s="2"/>
      <c r="AB119" s="2"/>
      <c r="AC119" s="2"/>
      <c r="AD119" s="2"/>
      <c r="AE119" s="2"/>
      <c r="AF119" s="2"/>
      <c r="AG119" s="1"/>
      <c r="AH119" s="1"/>
      <c r="AI119" s="1"/>
    </row>
    <row r="120" spans="1:35" x14ac:dyDescent="0.25">
      <c r="C120" s="2"/>
      <c r="D120" s="2"/>
      <c r="E120" s="2"/>
      <c r="F120" s="2"/>
      <c r="G120" s="2"/>
      <c r="H120" s="2"/>
      <c r="I120" s="1"/>
      <c r="J120" s="1"/>
      <c r="K120" s="1"/>
      <c r="L120" s="1"/>
      <c r="M120" s="1"/>
      <c r="N120" s="1"/>
      <c r="O120" s="2"/>
      <c r="P120" s="2"/>
      <c r="Q120" s="2"/>
      <c r="R120" s="2"/>
      <c r="S120" s="2"/>
      <c r="T120" s="2"/>
      <c r="U120" s="1"/>
      <c r="V120" s="1"/>
      <c r="W120" s="1"/>
      <c r="X120" s="1"/>
      <c r="Y120" s="1"/>
      <c r="Z120" s="1"/>
      <c r="AA120" s="2"/>
      <c r="AB120" s="2"/>
      <c r="AC120" s="2"/>
      <c r="AD120" s="2"/>
      <c r="AE120" s="2"/>
      <c r="AF120" s="2"/>
      <c r="AG120" s="1"/>
      <c r="AH120" s="1"/>
      <c r="AI120" s="1"/>
    </row>
    <row r="121" spans="1:35" x14ac:dyDescent="0.25">
      <c r="C121" s="2"/>
      <c r="D121" s="2"/>
      <c r="E121" s="2"/>
      <c r="F121" s="2"/>
      <c r="G121" s="2"/>
      <c r="H121" s="2"/>
      <c r="I121" s="1"/>
      <c r="J121" s="1"/>
      <c r="K121" s="1"/>
      <c r="L121" s="1"/>
      <c r="M121" s="1"/>
      <c r="N121" s="1"/>
      <c r="O121" s="2"/>
      <c r="P121" s="2"/>
      <c r="Q121" s="2"/>
      <c r="R121" s="2"/>
      <c r="S121" s="2"/>
      <c r="T121" s="2"/>
      <c r="U121" s="1"/>
      <c r="V121" s="1"/>
      <c r="W121" s="1"/>
      <c r="X121" s="1"/>
      <c r="Y121" s="1"/>
      <c r="Z121" s="1"/>
      <c r="AA121" s="2"/>
      <c r="AB121" s="2"/>
      <c r="AC121" s="2"/>
      <c r="AD121" s="2"/>
      <c r="AE121" s="2"/>
      <c r="AF121" s="2"/>
      <c r="AG121" s="1"/>
      <c r="AH121" s="1"/>
      <c r="AI121" s="1"/>
    </row>
    <row r="122" spans="1:35" x14ac:dyDescent="0.25">
      <c r="C122" s="2"/>
      <c r="D122" s="2"/>
      <c r="E122" s="2"/>
      <c r="F122" s="2"/>
      <c r="G122" s="2"/>
      <c r="H122" s="2"/>
      <c r="I122" s="1"/>
      <c r="J122" s="1"/>
      <c r="K122" s="1"/>
      <c r="L122" s="1"/>
      <c r="M122" s="1"/>
      <c r="N122" s="1"/>
      <c r="P122" s="2"/>
      <c r="Q122" s="2"/>
      <c r="R122" s="2"/>
      <c r="S122" s="2"/>
      <c r="T122" s="2"/>
      <c r="U122" s="1"/>
      <c r="V122" s="1"/>
      <c r="W122" s="1"/>
      <c r="X122" s="1"/>
      <c r="Y122" s="1"/>
      <c r="Z122" s="1"/>
      <c r="AA122" s="2"/>
      <c r="AB122" s="2"/>
      <c r="AC122" s="2"/>
      <c r="AD122" s="2"/>
      <c r="AE122" s="2"/>
      <c r="AF122" s="2"/>
      <c r="AG122" s="1"/>
      <c r="AH122" s="1"/>
      <c r="AI122" s="1"/>
    </row>
    <row r="123" spans="1:35" x14ac:dyDescent="0.25">
      <c r="C123" s="2"/>
      <c r="D123" s="2"/>
      <c r="E123" s="2"/>
      <c r="F123" s="2"/>
      <c r="G123" s="2"/>
      <c r="H123" s="2"/>
      <c r="I123" s="1"/>
      <c r="J123" s="1"/>
      <c r="K123" s="1"/>
      <c r="L123" s="1"/>
      <c r="M123" s="1"/>
      <c r="N123" s="1"/>
      <c r="P123" s="2"/>
      <c r="Q123" s="2"/>
      <c r="R123" s="2"/>
      <c r="S123" s="2"/>
      <c r="T123" s="2"/>
      <c r="U123" s="1"/>
      <c r="V123" s="1"/>
      <c r="W123" s="1"/>
      <c r="X123" s="1"/>
      <c r="Y123" s="1"/>
      <c r="Z123" s="1"/>
      <c r="AA123" s="2"/>
      <c r="AB123" s="2"/>
      <c r="AC123" s="2"/>
      <c r="AD123" s="2"/>
      <c r="AE123" s="2"/>
      <c r="AF123" s="2"/>
      <c r="AG123" s="1"/>
      <c r="AH123" s="1"/>
      <c r="AI123" s="1"/>
    </row>
    <row r="124" spans="1:35" x14ac:dyDescent="0.25">
      <c r="C124" s="2"/>
      <c r="D124" s="2"/>
      <c r="E124" s="2"/>
      <c r="F124" s="2"/>
      <c r="G124" s="2"/>
      <c r="H124" s="2"/>
      <c r="I124" s="1"/>
      <c r="J124" s="1"/>
      <c r="K124" s="1"/>
      <c r="L124" s="1"/>
      <c r="M124" s="1"/>
      <c r="N124" s="1"/>
      <c r="P124" s="2"/>
      <c r="Q124" s="2"/>
      <c r="R124" s="2"/>
      <c r="S124" s="2"/>
      <c r="T124" s="2"/>
      <c r="U124" s="1"/>
      <c r="V124" s="1"/>
      <c r="W124" s="1"/>
      <c r="X124" s="1"/>
      <c r="Y124" s="1"/>
      <c r="Z124" s="1"/>
      <c r="AA124" s="2"/>
      <c r="AB124" s="2"/>
      <c r="AC124" s="2"/>
      <c r="AD124" s="2"/>
      <c r="AE124" s="2"/>
      <c r="AF124" s="2"/>
      <c r="AG124" s="1"/>
      <c r="AH124" s="1"/>
      <c r="AI124" s="1"/>
    </row>
    <row r="125" spans="1:35" x14ac:dyDescent="0.25">
      <c r="C125" s="2"/>
      <c r="D125" s="2"/>
      <c r="E125" s="2"/>
      <c r="F125" s="2"/>
      <c r="G125" s="2"/>
      <c r="H125" s="2"/>
      <c r="I125" s="1"/>
      <c r="J125" s="1"/>
      <c r="K125" s="1"/>
      <c r="L125" s="1"/>
      <c r="M125" s="1"/>
      <c r="N125" s="1"/>
      <c r="P125" s="2"/>
      <c r="Q125" s="2"/>
      <c r="R125" s="2"/>
      <c r="S125" s="2"/>
      <c r="T125" s="2"/>
      <c r="U125" s="1"/>
      <c r="V125" s="1"/>
      <c r="W125" s="1"/>
      <c r="X125" s="1"/>
      <c r="Y125" s="1"/>
      <c r="Z125" s="1"/>
      <c r="AA125" s="2"/>
      <c r="AB125" s="2"/>
      <c r="AC125" s="2"/>
      <c r="AD125" s="2"/>
      <c r="AE125" s="2"/>
      <c r="AF125" s="2"/>
      <c r="AG125" s="1"/>
      <c r="AH125" s="1"/>
      <c r="AI125" s="1"/>
    </row>
    <row r="126" spans="1:35" x14ac:dyDescent="0.25">
      <c r="C126" s="2"/>
      <c r="D126" s="2"/>
      <c r="E126" s="2"/>
      <c r="F126" s="2"/>
      <c r="G126" s="2"/>
      <c r="H126" s="2"/>
      <c r="I126" s="1"/>
      <c r="J126" s="1"/>
      <c r="K126" s="1"/>
      <c r="L126" s="1"/>
      <c r="M126" s="1"/>
      <c r="N126" s="1"/>
      <c r="P126" s="2"/>
      <c r="Q126" s="2"/>
      <c r="R126" s="2"/>
      <c r="S126" s="2"/>
      <c r="T126" s="2"/>
      <c r="U126" s="1"/>
      <c r="V126" s="1"/>
      <c r="W126" s="1"/>
      <c r="X126" s="1"/>
      <c r="Y126" s="1"/>
      <c r="Z126" s="1"/>
      <c r="AA126" s="2"/>
      <c r="AB126" s="2"/>
      <c r="AC126" s="2"/>
      <c r="AD126" s="2"/>
      <c r="AE126" s="2"/>
      <c r="AF126" s="2"/>
      <c r="AG126" s="1"/>
      <c r="AH126" s="1"/>
      <c r="AI126" s="1"/>
    </row>
    <row r="127" spans="1:35" x14ac:dyDescent="0.25"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P127" s="2"/>
      <c r="Q127" s="2"/>
      <c r="R127" s="2"/>
      <c r="S127" s="2"/>
      <c r="T127" s="2"/>
      <c r="U127" s="1"/>
      <c r="V127" s="1"/>
      <c r="W127" s="1"/>
      <c r="X127" s="1"/>
      <c r="Y127" s="1"/>
      <c r="Z127" s="1"/>
      <c r="AA127" s="2"/>
      <c r="AB127" s="2"/>
      <c r="AC127" s="2"/>
      <c r="AD127" s="2"/>
      <c r="AE127" s="2"/>
      <c r="AF127" s="2"/>
      <c r="AG127" s="1"/>
      <c r="AH127" s="1"/>
      <c r="AI127" s="1"/>
    </row>
    <row r="128" spans="1:35" x14ac:dyDescent="0.25">
      <c r="C128" s="2"/>
      <c r="D128" s="2"/>
      <c r="E128" s="2"/>
      <c r="F128" s="2"/>
      <c r="G128" s="2"/>
      <c r="H128" s="2"/>
      <c r="I128" s="1"/>
      <c r="J128" s="1"/>
      <c r="K128" s="1"/>
      <c r="L128" s="1"/>
      <c r="M128" s="1"/>
      <c r="P128" s="2"/>
      <c r="Q128" s="2"/>
      <c r="R128" s="2"/>
      <c r="S128" s="2"/>
      <c r="T128" s="2"/>
      <c r="U128" s="1"/>
      <c r="V128" s="1"/>
      <c r="W128" s="1"/>
      <c r="X128" s="1"/>
      <c r="Y128" s="1"/>
      <c r="Z128" s="1"/>
      <c r="AA128" s="2"/>
      <c r="AB128" s="2"/>
      <c r="AC128" s="2"/>
      <c r="AD128" s="2"/>
      <c r="AE128" s="2"/>
      <c r="AF128" s="2"/>
      <c r="AG128" s="1"/>
      <c r="AH128" s="1"/>
      <c r="AI128" s="1"/>
    </row>
    <row r="129" spans="3:35" x14ac:dyDescent="0.25">
      <c r="C129" s="2"/>
      <c r="D129" s="2"/>
      <c r="E129" s="2"/>
      <c r="F129" s="2"/>
      <c r="G129" s="2"/>
      <c r="H129" s="2"/>
      <c r="I129" s="1"/>
      <c r="J129" s="1"/>
      <c r="K129" s="1"/>
      <c r="L129" s="1"/>
      <c r="M129" s="1"/>
      <c r="P129" s="2"/>
      <c r="Q129" s="2"/>
      <c r="R129" s="2"/>
      <c r="S129" s="2"/>
      <c r="T129" s="2"/>
      <c r="U129" s="1"/>
      <c r="V129" s="1"/>
      <c r="W129" s="1"/>
      <c r="X129" s="1"/>
      <c r="Y129" s="1"/>
      <c r="Z129" s="1"/>
      <c r="AA129" s="2"/>
      <c r="AB129" s="2"/>
      <c r="AC129" s="2"/>
      <c r="AD129" s="2"/>
      <c r="AE129" s="2"/>
      <c r="AF129" s="2"/>
      <c r="AG129" s="1"/>
      <c r="AH129" s="1"/>
      <c r="AI129" s="1"/>
    </row>
    <row r="130" spans="3:35" x14ac:dyDescent="0.25">
      <c r="C130" s="2"/>
      <c r="D130" s="2"/>
      <c r="E130" s="2"/>
      <c r="F130" s="2"/>
      <c r="G130" s="2"/>
      <c r="H130" s="2"/>
      <c r="I130" s="1"/>
      <c r="J130" s="1"/>
      <c r="K130" s="1"/>
      <c r="L130" s="1"/>
      <c r="M130" s="1"/>
      <c r="P130" s="2"/>
      <c r="Q130" s="2"/>
      <c r="R130" s="2"/>
      <c r="S130" s="2"/>
      <c r="T130" s="2"/>
      <c r="U130" s="1"/>
      <c r="V130" s="1"/>
      <c r="W130" s="1"/>
      <c r="X130" s="1"/>
      <c r="Y130" s="1"/>
      <c r="Z130" s="1"/>
      <c r="AA130" s="2"/>
      <c r="AB130" s="2"/>
      <c r="AC130" s="2"/>
      <c r="AD130" s="2"/>
      <c r="AE130" s="2"/>
      <c r="AF130" s="2"/>
      <c r="AG130" s="1"/>
      <c r="AH130" s="1"/>
      <c r="AI130" s="1"/>
    </row>
    <row r="131" spans="3:35" x14ac:dyDescent="0.25">
      <c r="C131" s="2"/>
      <c r="D131" s="2"/>
      <c r="E131" s="2"/>
      <c r="F131" s="2"/>
      <c r="G131" s="2"/>
      <c r="H131" s="2"/>
      <c r="I131" s="1"/>
      <c r="J131" s="1"/>
      <c r="K131" s="1"/>
      <c r="L131" s="1"/>
      <c r="M131" s="1"/>
      <c r="P131" s="2"/>
      <c r="Q131" s="2"/>
      <c r="R131" s="2"/>
      <c r="S131" s="2"/>
      <c r="T131" s="2"/>
      <c r="U131" s="1"/>
      <c r="V131" s="1"/>
      <c r="W131" s="1"/>
      <c r="X131" s="1"/>
      <c r="Y131" s="1"/>
      <c r="Z131" s="1"/>
      <c r="AA131" s="2"/>
      <c r="AB131" s="2"/>
      <c r="AC131" s="2"/>
      <c r="AD131" s="2"/>
      <c r="AE131" s="2"/>
      <c r="AF131" s="2"/>
      <c r="AG131" s="1"/>
      <c r="AH131" s="1"/>
      <c r="AI131" s="1"/>
    </row>
    <row r="132" spans="3:35" x14ac:dyDescent="0.25">
      <c r="C132" s="2"/>
      <c r="D132" s="2"/>
      <c r="E132" s="2"/>
      <c r="F132" s="2"/>
      <c r="G132" s="2"/>
      <c r="H132" s="2"/>
      <c r="I132" s="1"/>
      <c r="J132" s="1"/>
      <c r="K132" s="1"/>
      <c r="L132" s="1"/>
      <c r="M132" s="1"/>
      <c r="P132" s="2"/>
      <c r="Q132" s="2"/>
      <c r="R132" s="2"/>
      <c r="S132" s="2"/>
      <c r="T132" s="2"/>
      <c r="U132" s="1"/>
      <c r="V132" s="1"/>
      <c r="W132" s="1"/>
      <c r="X132" s="1"/>
      <c r="Y132" s="1"/>
      <c r="Z132" s="1"/>
      <c r="AA132" s="2"/>
      <c r="AB132" s="2"/>
      <c r="AC132" s="2"/>
      <c r="AD132" s="2"/>
      <c r="AE132" s="2"/>
      <c r="AF132" s="2"/>
      <c r="AG132" s="1"/>
      <c r="AH132" s="1"/>
      <c r="AI132" s="1"/>
    </row>
    <row r="133" spans="3:35" x14ac:dyDescent="0.25">
      <c r="C133" s="2"/>
      <c r="D133" s="2"/>
      <c r="E133" s="2"/>
      <c r="F133" s="2"/>
      <c r="G133" s="2"/>
      <c r="H133" s="2"/>
      <c r="I133" s="1"/>
      <c r="J133" s="1"/>
      <c r="K133" s="1"/>
      <c r="L133" s="1"/>
      <c r="M133" s="1"/>
      <c r="P133" s="2"/>
      <c r="Q133" s="2"/>
      <c r="R133" s="2"/>
      <c r="S133" s="2"/>
      <c r="T133" s="2"/>
      <c r="U133" s="1"/>
      <c r="V133" s="1"/>
      <c r="W133" s="1"/>
      <c r="X133" s="1"/>
      <c r="Y133" s="1"/>
      <c r="Z133" s="1"/>
      <c r="AA133" s="2"/>
      <c r="AB133" s="2"/>
      <c r="AC133" s="2"/>
      <c r="AD133" s="2"/>
      <c r="AE133" s="2"/>
      <c r="AF133" s="2"/>
      <c r="AG133" s="1"/>
      <c r="AH133" s="1"/>
      <c r="AI133" s="1"/>
    </row>
    <row r="134" spans="3:35" x14ac:dyDescent="0.25">
      <c r="C134" s="2"/>
      <c r="D134" s="2"/>
      <c r="E134" s="2"/>
      <c r="F134" s="2"/>
      <c r="G134" s="2"/>
      <c r="H134" s="2"/>
      <c r="I134" s="1"/>
      <c r="J134" s="1"/>
      <c r="K134" s="1"/>
      <c r="L134" s="1"/>
      <c r="M134" s="1"/>
      <c r="P134" s="2"/>
      <c r="Q134" s="2"/>
      <c r="R134" s="2"/>
      <c r="S134" s="2"/>
      <c r="T134" s="2"/>
      <c r="U134" s="1"/>
      <c r="V134" s="1"/>
      <c r="W134" s="1"/>
      <c r="X134" s="1"/>
      <c r="Y134" s="1"/>
      <c r="Z134" s="1"/>
      <c r="AA134" s="2"/>
      <c r="AB134" s="2"/>
      <c r="AC134" s="2"/>
      <c r="AD134" s="2"/>
      <c r="AE134" s="2"/>
      <c r="AF134" s="2"/>
      <c r="AG134" s="1"/>
      <c r="AH134" s="1"/>
      <c r="AI134" s="1"/>
    </row>
    <row r="135" spans="3:35" x14ac:dyDescent="0.25">
      <c r="C135" s="2"/>
      <c r="D135" s="2"/>
      <c r="E135" s="2"/>
      <c r="F135" s="2"/>
      <c r="G135" s="2"/>
      <c r="H135" s="2"/>
      <c r="I135" s="1"/>
      <c r="J135" s="1"/>
      <c r="K135" s="1"/>
      <c r="L135" s="1"/>
      <c r="M135" s="1"/>
      <c r="P135" s="2"/>
      <c r="Q135" s="2"/>
      <c r="R135" s="2"/>
      <c r="S135" s="2"/>
      <c r="T135" s="2"/>
      <c r="U135" s="1"/>
      <c r="V135" s="1"/>
      <c r="W135" s="1"/>
      <c r="X135" s="1"/>
      <c r="Y135" s="1"/>
      <c r="Z135" s="1"/>
      <c r="AA135" s="2"/>
      <c r="AB135" s="2"/>
      <c r="AC135" s="2"/>
      <c r="AD135" s="2"/>
      <c r="AE135" s="2"/>
      <c r="AF135" s="2"/>
      <c r="AG135" s="1"/>
      <c r="AH135" s="1"/>
      <c r="AI135" s="1"/>
    </row>
    <row r="136" spans="3:35" x14ac:dyDescent="0.25">
      <c r="C136" s="2"/>
      <c r="D136" s="2"/>
      <c r="E136" s="2"/>
      <c r="F136" s="2"/>
      <c r="G136" s="2"/>
      <c r="H136" s="2"/>
      <c r="I136" s="1"/>
      <c r="J136" s="1"/>
      <c r="K136" s="1"/>
      <c r="L136" s="1"/>
      <c r="M136" s="1"/>
      <c r="AA136" s="2"/>
      <c r="AB136" s="2"/>
      <c r="AC136" s="2"/>
      <c r="AD136" s="2"/>
      <c r="AE136" s="2"/>
      <c r="AF136" s="2"/>
      <c r="AG136" s="1"/>
      <c r="AH136" s="1"/>
      <c r="AI136" s="1"/>
    </row>
    <row r="137" spans="3:35" x14ac:dyDescent="0.25">
      <c r="C137" s="2"/>
      <c r="D137" s="2"/>
      <c r="E137" s="2"/>
      <c r="F137" s="2"/>
      <c r="G137" s="2"/>
      <c r="H137" s="2"/>
      <c r="I137" s="1"/>
      <c r="J137" s="1"/>
      <c r="K137" s="1"/>
      <c r="L137" s="1"/>
      <c r="M137" s="1"/>
    </row>
    <row r="138" spans="3:35" x14ac:dyDescent="0.25">
      <c r="C138" s="2"/>
      <c r="D138" s="2"/>
      <c r="E138" s="2"/>
      <c r="F138" s="2"/>
      <c r="G138" s="2"/>
      <c r="H138" s="2"/>
      <c r="I138" s="1"/>
      <c r="J138" s="1"/>
      <c r="K138" s="1"/>
      <c r="L138" s="1"/>
      <c r="M138" s="1"/>
    </row>
    <row r="139" spans="3:35" x14ac:dyDescent="0.25">
      <c r="C139" s="2"/>
      <c r="D139" s="2"/>
      <c r="E139" s="2"/>
      <c r="F139" s="2"/>
      <c r="G139" s="2"/>
      <c r="H139" s="2"/>
      <c r="I139" s="1"/>
      <c r="J139" s="1"/>
      <c r="K139" s="1"/>
      <c r="L139" s="1"/>
      <c r="M139" s="1"/>
    </row>
    <row r="140" spans="3:35" x14ac:dyDescent="0.25">
      <c r="C140" s="2"/>
      <c r="D140" s="2"/>
      <c r="E140" s="2"/>
      <c r="F140" s="2"/>
      <c r="G140" s="2"/>
      <c r="H140" s="2"/>
      <c r="I140" s="1"/>
      <c r="J140" s="1"/>
      <c r="K140" s="1"/>
      <c r="L140" s="1"/>
      <c r="M140" s="1"/>
    </row>
    <row r="141" spans="3:35" x14ac:dyDescent="0.25">
      <c r="C141" s="2"/>
      <c r="D141" s="2"/>
      <c r="E141" s="2"/>
      <c r="F141" s="2"/>
      <c r="G141" s="2"/>
      <c r="H141" s="2"/>
      <c r="I141" s="1"/>
      <c r="J141" s="1"/>
      <c r="K141" s="1"/>
      <c r="L141" s="1"/>
      <c r="M141" s="1"/>
    </row>
    <row r="142" spans="3:35" x14ac:dyDescent="0.25">
      <c r="C142" s="2"/>
      <c r="D142" s="2"/>
      <c r="E142" s="2"/>
      <c r="F142" s="2"/>
      <c r="G142" s="2"/>
      <c r="H142" s="2"/>
      <c r="I142" s="1"/>
      <c r="J142" s="1"/>
      <c r="K142" s="1"/>
      <c r="L142" s="1"/>
      <c r="M142" s="1"/>
    </row>
    <row r="143" spans="3:35" x14ac:dyDescent="0.25">
      <c r="C143" s="2"/>
      <c r="D143" s="2"/>
      <c r="E143" s="2"/>
      <c r="F143" s="2"/>
      <c r="G143" s="2"/>
      <c r="H143" s="2"/>
      <c r="I143" s="1"/>
      <c r="J143" s="1"/>
      <c r="K143" s="1"/>
      <c r="L143" s="1"/>
      <c r="M143" s="1"/>
    </row>
    <row r="144" spans="3:35" x14ac:dyDescent="0.25">
      <c r="C144" s="2"/>
      <c r="D144" s="2"/>
      <c r="E144" s="2"/>
      <c r="F144" s="2"/>
      <c r="G144" s="2"/>
      <c r="H144" s="2"/>
      <c r="I144" s="1"/>
      <c r="J144" s="1"/>
      <c r="K144" s="1"/>
      <c r="L144" s="1"/>
      <c r="M144" s="1"/>
    </row>
    <row r="145" spans="3:13" x14ac:dyDescent="0.25">
      <c r="C145" s="2"/>
      <c r="D145" s="2"/>
      <c r="E145" s="2"/>
      <c r="F145" s="2"/>
      <c r="G145" s="2"/>
      <c r="H145" s="2"/>
      <c r="I145" s="1"/>
      <c r="J145" s="1"/>
      <c r="K145" s="1"/>
      <c r="L145" s="1"/>
      <c r="M145" s="1"/>
    </row>
    <row r="146" spans="3:13" x14ac:dyDescent="0.25">
      <c r="C146" s="2"/>
      <c r="D146" s="2"/>
      <c r="E146" s="2"/>
      <c r="F146" s="2"/>
      <c r="G146" s="2"/>
      <c r="H146" s="2"/>
      <c r="I146" s="1"/>
      <c r="J146" s="1"/>
      <c r="K146" s="1"/>
      <c r="L146" s="1"/>
      <c r="M146" s="1"/>
    </row>
    <row r="147" spans="3:13" x14ac:dyDescent="0.25">
      <c r="C147" s="2"/>
      <c r="D147" s="2"/>
      <c r="E147" s="2"/>
      <c r="F147" s="2"/>
      <c r="G147" s="2"/>
      <c r="H147" s="2"/>
      <c r="I147" s="1"/>
      <c r="J147" s="1"/>
      <c r="K147" s="1"/>
      <c r="L147" s="1"/>
      <c r="M147" s="1"/>
    </row>
    <row r="148" spans="3:13" x14ac:dyDescent="0.25">
      <c r="C148" s="2"/>
      <c r="D148" s="2"/>
      <c r="E148" s="2"/>
      <c r="F148" s="2"/>
      <c r="G148" s="2"/>
      <c r="H148" s="2"/>
      <c r="I148" s="1"/>
      <c r="J148" s="1"/>
      <c r="K148" s="1"/>
      <c r="L148" s="1"/>
      <c r="M148" s="1"/>
    </row>
    <row r="149" spans="3:13" x14ac:dyDescent="0.25">
      <c r="C149" s="2"/>
      <c r="I149" s="1"/>
      <c r="J149" s="1"/>
      <c r="K149" s="1"/>
      <c r="L149" s="1"/>
      <c r="M149" s="1"/>
    </row>
    <row r="150" spans="3:13" x14ac:dyDescent="0.25">
      <c r="I150" s="1"/>
      <c r="J150" s="1"/>
      <c r="K150" s="1"/>
      <c r="L150" s="1"/>
      <c r="M150" s="1"/>
    </row>
    <row r="151" spans="3:13" x14ac:dyDescent="0.25">
      <c r="I151" s="1"/>
      <c r="J151" s="1"/>
      <c r="K151" s="1"/>
      <c r="L151" s="1"/>
      <c r="M151" s="1"/>
    </row>
    <row r="152" spans="3:13" x14ac:dyDescent="0.25">
      <c r="I152" s="1"/>
      <c r="J152" s="1"/>
      <c r="K152" s="1"/>
      <c r="L152" s="1"/>
      <c r="M152" s="1"/>
    </row>
    <row r="153" spans="3:13" x14ac:dyDescent="0.25">
      <c r="I153" s="1"/>
      <c r="J153" s="1"/>
      <c r="K153" s="1"/>
      <c r="L153" s="1"/>
      <c r="M153" s="1"/>
    </row>
    <row r="154" spans="3:13" x14ac:dyDescent="0.25">
      <c r="I154" s="1"/>
      <c r="J154" s="1"/>
      <c r="K154" s="1"/>
      <c r="L154" s="1"/>
      <c r="M154" s="1"/>
    </row>
    <row r="155" spans="3:13" x14ac:dyDescent="0.25">
      <c r="I155" s="1"/>
      <c r="J155" s="1"/>
      <c r="K155" s="1"/>
      <c r="L155" s="1"/>
      <c r="M155" s="1"/>
    </row>
    <row r="156" spans="3:13" x14ac:dyDescent="0.25">
      <c r="I156" s="1"/>
      <c r="J156" s="1"/>
      <c r="K156" s="1"/>
      <c r="L156" s="1"/>
      <c r="M156" s="1"/>
    </row>
    <row r="157" spans="3:13" x14ac:dyDescent="0.25">
      <c r="I157" s="1"/>
      <c r="J157" s="1"/>
      <c r="K157" s="1"/>
      <c r="L157" s="1"/>
      <c r="M157" s="1"/>
    </row>
    <row r="158" spans="3:13" x14ac:dyDescent="0.25">
      <c r="I158" s="1"/>
      <c r="J158" s="1"/>
      <c r="K158" s="1"/>
      <c r="L158" s="1"/>
      <c r="M158" s="1"/>
    </row>
    <row r="159" spans="3:13" x14ac:dyDescent="0.25">
      <c r="I159" s="1"/>
      <c r="J159" s="1"/>
      <c r="K159" s="1"/>
      <c r="L159" s="1"/>
      <c r="M159" s="1"/>
    </row>
    <row r="160" spans="3:13" x14ac:dyDescent="0.25">
      <c r="I160" s="1"/>
      <c r="J160" s="1"/>
      <c r="K160" s="1"/>
      <c r="L160" s="1"/>
      <c r="M160" s="1"/>
    </row>
    <row r="161" spans="9:13" x14ac:dyDescent="0.25">
      <c r="I161" s="1"/>
      <c r="J161" s="1"/>
      <c r="K161" s="1"/>
      <c r="L161" s="1"/>
      <c r="M161" s="1"/>
    </row>
    <row r="162" spans="9:13" x14ac:dyDescent="0.25">
      <c r="I162" s="1"/>
      <c r="J162" s="1"/>
      <c r="K162" s="1"/>
      <c r="L162" s="1"/>
      <c r="M162" s="1"/>
    </row>
    <row r="163" spans="9:13" x14ac:dyDescent="0.25">
      <c r="I163" s="1"/>
      <c r="J163" s="1"/>
      <c r="K163" s="1"/>
      <c r="L163" s="1"/>
      <c r="M163" s="1"/>
    </row>
    <row r="164" spans="9:13" x14ac:dyDescent="0.25">
      <c r="I164" s="1"/>
      <c r="J164" s="1"/>
      <c r="K164" s="1"/>
      <c r="L164" s="1"/>
      <c r="M164" s="1"/>
    </row>
    <row r="165" spans="9:13" x14ac:dyDescent="0.25">
      <c r="I165" s="1"/>
      <c r="J165" s="1"/>
      <c r="K165" s="1"/>
      <c r="L165" s="1"/>
      <c r="M165" s="1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D37"/>
  <sheetViews>
    <sheetView tabSelected="1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AL36" sqref="AL36"/>
    </sheetView>
  </sheetViews>
  <sheetFormatPr defaultColWidth="9.109375" defaultRowHeight="13.2" x14ac:dyDescent="0.25"/>
  <cols>
    <col min="1" max="1" width="5" style="21" customWidth="1"/>
    <col min="2" max="2" width="25.5546875" style="22" customWidth="1"/>
    <col min="3" max="3" width="9.109375" style="17"/>
    <col min="4" max="4" width="8.6640625" style="17" customWidth="1"/>
    <col min="5" max="5" width="8.33203125" style="17" customWidth="1"/>
    <col min="6" max="7" width="4.6640625" style="17" customWidth="1"/>
    <col min="8" max="8" width="8.109375" style="17" customWidth="1"/>
    <col min="9" max="9" width="9.6640625" style="17" customWidth="1"/>
    <col min="10" max="10" width="8.6640625" style="17" customWidth="1"/>
    <col min="11" max="11" width="7" style="17" customWidth="1"/>
    <col min="12" max="13" width="4.6640625" style="17" customWidth="1"/>
    <col min="14" max="14" width="7.88671875" style="17" customWidth="1"/>
    <col min="15" max="15" width="8" style="17" customWidth="1"/>
    <col min="16" max="16" width="8.6640625" style="17" customWidth="1"/>
    <col min="17" max="17" width="9.109375" style="17"/>
    <col min="18" max="19" width="4.6640625" style="17" customWidth="1"/>
    <col min="20" max="20" width="9.109375" style="17"/>
    <col min="21" max="22" width="8.6640625" style="17" customWidth="1"/>
    <col min="23" max="23" width="7.88671875" style="17" customWidth="1"/>
    <col min="24" max="25" width="4.6640625" style="17" customWidth="1"/>
    <col min="26" max="28" width="8.6640625" style="17" customWidth="1"/>
    <col min="29" max="29" width="7.5546875" style="17" customWidth="1"/>
    <col min="30" max="31" width="4.6640625" style="17" customWidth="1"/>
    <col min="32" max="32" width="7.88671875" style="17" customWidth="1"/>
    <col min="33" max="33" width="8.33203125" style="17" customWidth="1"/>
    <col min="34" max="34" width="1.88671875" style="17" customWidth="1"/>
    <col min="35" max="35" width="10.88671875" style="17" customWidth="1"/>
    <col min="36" max="36" width="11.109375" style="17" customWidth="1"/>
    <col min="37" max="37" width="10.5546875" style="18" customWidth="1"/>
    <col min="38" max="38" width="11.109375" style="17" customWidth="1"/>
    <col min="39" max="16384" width="9.109375" style="17"/>
  </cols>
  <sheetData>
    <row r="1" spans="1:238" s="19" customFormat="1" ht="27" customHeight="1" thickBot="1" x14ac:dyDescent="0.3">
      <c r="A1" s="23"/>
      <c r="B1" s="24" t="s">
        <v>1</v>
      </c>
      <c r="C1" s="24" t="s">
        <v>13</v>
      </c>
      <c r="D1" s="25" t="s">
        <v>3</v>
      </c>
      <c r="E1" s="25" t="s">
        <v>8</v>
      </c>
      <c r="F1" s="25" t="s">
        <v>11</v>
      </c>
      <c r="G1" s="25" t="s">
        <v>12</v>
      </c>
      <c r="H1" s="25" t="s">
        <v>2</v>
      </c>
      <c r="I1" s="25" t="s">
        <v>14</v>
      </c>
      <c r="J1" s="24" t="s">
        <v>4</v>
      </c>
      <c r="K1" s="24" t="s">
        <v>7</v>
      </c>
      <c r="L1" s="24" t="s">
        <v>11</v>
      </c>
      <c r="M1" s="24" t="s">
        <v>12</v>
      </c>
      <c r="N1" s="24" t="s">
        <v>15</v>
      </c>
      <c r="O1" s="24" t="s">
        <v>16</v>
      </c>
      <c r="P1" s="25" t="s">
        <v>5</v>
      </c>
      <c r="Q1" s="25" t="s">
        <v>7</v>
      </c>
      <c r="R1" s="25" t="s">
        <v>11</v>
      </c>
      <c r="S1" s="25" t="s">
        <v>12</v>
      </c>
      <c r="T1" s="25" t="s">
        <v>17</v>
      </c>
      <c r="U1" s="25" t="s">
        <v>18</v>
      </c>
      <c r="V1" s="24" t="s">
        <v>6</v>
      </c>
      <c r="W1" s="24" t="s">
        <v>7</v>
      </c>
      <c r="X1" s="24" t="s">
        <v>11</v>
      </c>
      <c r="Y1" s="24" t="s">
        <v>12</v>
      </c>
      <c r="Z1" s="24" t="s">
        <v>19</v>
      </c>
      <c r="AA1" s="24" t="s">
        <v>20</v>
      </c>
      <c r="AB1" s="25" t="s">
        <v>9</v>
      </c>
      <c r="AC1" s="25" t="s">
        <v>7</v>
      </c>
      <c r="AD1" s="25" t="s">
        <v>11</v>
      </c>
      <c r="AE1" s="25" t="s">
        <v>12</v>
      </c>
      <c r="AF1" s="25" t="s">
        <v>21</v>
      </c>
      <c r="AG1" s="25" t="s">
        <v>22</v>
      </c>
      <c r="AH1" s="24"/>
      <c r="AI1" s="24" t="s">
        <v>10</v>
      </c>
      <c r="AJ1" s="25" t="s">
        <v>0</v>
      </c>
      <c r="AK1" s="24"/>
    </row>
    <row r="2" spans="1:238" s="39" customFormat="1" ht="13.8" thickBot="1" x14ac:dyDescent="0.3">
      <c r="A2" s="35">
        <f>A1+1</f>
        <v>1</v>
      </c>
      <c r="B2" s="36" t="s">
        <v>67</v>
      </c>
      <c r="C2" s="37" t="s">
        <v>109</v>
      </c>
      <c r="D2" s="37">
        <v>19.899999999999999</v>
      </c>
      <c r="E2" s="37"/>
      <c r="F2" s="37"/>
      <c r="G2" s="37"/>
      <c r="H2" s="37">
        <f>SUM(D2+(E2*5)+(F2*10)+(G2*-5))</f>
        <v>19.899999999999999</v>
      </c>
      <c r="I2" s="37">
        <f>RANK(H2,$H$2:$H$47,1)</f>
        <v>2</v>
      </c>
      <c r="J2" s="37">
        <v>12.26</v>
      </c>
      <c r="K2" s="37"/>
      <c r="L2" s="37"/>
      <c r="M2" s="37"/>
      <c r="N2" s="37">
        <f>SUM(J2+(K2*5)+(L2*10)+(M2*-5))</f>
        <v>12.26</v>
      </c>
      <c r="O2" s="37">
        <f>RANK(N2,$N$2:$N$47,1)</f>
        <v>1</v>
      </c>
      <c r="P2" s="37">
        <v>16.86</v>
      </c>
      <c r="Q2" s="37"/>
      <c r="R2" s="37"/>
      <c r="S2" s="37"/>
      <c r="T2" s="37">
        <f>SUM(P2+(Q2*5)+(R2*10)+(S2*-5))</f>
        <v>16.86</v>
      </c>
      <c r="U2" s="37">
        <f>RANK(T2,$T$2:$T$47,1)</f>
        <v>1</v>
      </c>
      <c r="V2" s="37">
        <v>17.29</v>
      </c>
      <c r="W2" s="37"/>
      <c r="X2" s="37"/>
      <c r="Y2" s="37"/>
      <c r="Z2" s="37">
        <f>SUM(V2+(W2*5)+(X2*10)+(Y2*-5))</f>
        <v>17.29</v>
      </c>
      <c r="AA2" s="37">
        <f>RANK(Z2,$Z$2:$Z$47,1)</f>
        <v>1</v>
      </c>
      <c r="AB2" s="37">
        <v>17.5</v>
      </c>
      <c r="AC2" s="37"/>
      <c r="AD2" s="37"/>
      <c r="AE2" s="37"/>
      <c r="AF2" s="37">
        <f>SUM(AB2+(AC2*5)+(AD2*10)+(AE2*-5))</f>
        <v>17.5</v>
      </c>
      <c r="AG2" s="37">
        <f>RANK(AF2,$AF$2:$AF$47,1)</f>
        <v>1</v>
      </c>
      <c r="AH2" s="37"/>
      <c r="AI2" s="37">
        <f>SUM(H2+N2+T2+Z2+AF2)</f>
        <v>83.81</v>
      </c>
      <c r="AJ2" s="37">
        <f>SUM((I2+O2+U2+AA2+AG2))</f>
        <v>6</v>
      </c>
      <c r="AK2" s="38" t="s">
        <v>121</v>
      </c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</row>
    <row r="3" spans="1:238" s="39" customFormat="1" ht="13.8" thickBot="1" x14ac:dyDescent="0.3">
      <c r="A3" s="35">
        <f>A2+1</f>
        <v>2</v>
      </c>
      <c r="B3" s="36" t="s">
        <v>47</v>
      </c>
      <c r="C3" s="37" t="s">
        <v>36</v>
      </c>
      <c r="D3" s="37">
        <v>25.46</v>
      </c>
      <c r="E3" s="37"/>
      <c r="F3" s="37"/>
      <c r="G3" s="37"/>
      <c r="H3" s="37">
        <f>SUM(D3+(E3*5)+(F3*10)+(G3*-5))</f>
        <v>25.46</v>
      </c>
      <c r="I3" s="37">
        <f>RANK(H3,$H$2:$H$47,1)</f>
        <v>4</v>
      </c>
      <c r="J3" s="37">
        <v>22.06</v>
      </c>
      <c r="K3" s="37"/>
      <c r="L3" s="37"/>
      <c r="M3" s="37"/>
      <c r="N3" s="37">
        <f>SUM(J3+(K3*5)+(L3*10)+(M3*-5))</f>
        <v>22.06</v>
      </c>
      <c r="O3" s="37">
        <f>RANK(N3,$N$2:$N$47,1)</f>
        <v>2</v>
      </c>
      <c r="P3" s="37">
        <v>20.96</v>
      </c>
      <c r="Q3" s="37"/>
      <c r="R3" s="37"/>
      <c r="S3" s="37"/>
      <c r="T3" s="37">
        <f>SUM(P3+(Q3*5)+(R3*10)+(S3*-5))</f>
        <v>20.96</v>
      </c>
      <c r="U3" s="37">
        <f>RANK(T3,$T$2:$T$47,1)</f>
        <v>2</v>
      </c>
      <c r="V3" s="37">
        <v>20.99</v>
      </c>
      <c r="W3" s="37"/>
      <c r="X3" s="37"/>
      <c r="Y3" s="37"/>
      <c r="Z3" s="37">
        <f>SUM(V3+(W3*5)+(X3*10)+(Y3*-5))</f>
        <v>20.99</v>
      </c>
      <c r="AA3" s="37">
        <f>RANK(Z3,$Z$2:$Z$47,1)</f>
        <v>2</v>
      </c>
      <c r="AB3" s="37">
        <v>20.51</v>
      </c>
      <c r="AC3" s="37"/>
      <c r="AD3" s="37"/>
      <c r="AE3" s="37"/>
      <c r="AF3" s="37">
        <f>SUM(AB3+(AC3*5)+(AD3*10)+(AE3*-5))</f>
        <v>20.51</v>
      </c>
      <c r="AG3" s="37">
        <f>RANK(AF3,$AF$2:$AF$47,1)</f>
        <v>2</v>
      </c>
      <c r="AH3" s="37"/>
      <c r="AI3" s="37">
        <f>SUM(H3+N3+T3+Z3+AF3)</f>
        <v>109.97999999999999</v>
      </c>
      <c r="AJ3" s="37">
        <f>SUM((I3+O3+U3+AA3+AG3))</f>
        <v>12</v>
      </c>
      <c r="AK3" s="38" t="s">
        <v>121</v>
      </c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</row>
    <row r="4" spans="1:238" s="39" customFormat="1" ht="13.8" thickBot="1" x14ac:dyDescent="0.3">
      <c r="A4" s="26">
        <f>A3+1</f>
        <v>3</v>
      </c>
      <c r="B4" s="27" t="s">
        <v>110</v>
      </c>
      <c r="C4" s="28" t="s">
        <v>109</v>
      </c>
      <c r="D4" s="29">
        <v>22.41</v>
      </c>
      <c r="E4" s="29"/>
      <c r="F4" s="29"/>
      <c r="G4" s="29"/>
      <c r="H4" s="29">
        <f>SUM(D4+(E4*5)+(F4*10)+(G4*-5))</f>
        <v>22.41</v>
      </c>
      <c r="I4" s="29">
        <f>RANK(H4,$H$2:$H$47,1)</f>
        <v>3</v>
      </c>
      <c r="J4" s="28">
        <v>25.61</v>
      </c>
      <c r="K4" s="28"/>
      <c r="L4" s="28"/>
      <c r="M4" s="28"/>
      <c r="N4" s="28">
        <f>SUM(J4+(K4*5)+(L4*10)+(M4*-5))</f>
        <v>25.61</v>
      </c>
      <c r="O4" s="28">
        <f>RANK(N4,$N$2:$N$47,1)</f>
        <v>4</v>
      </c>
      <c r="P4" s="29">
        <v>22.18</v>
      </c>
      <c r="Q4" s="29"/>
      <c r="R4" s="29"/>
      <c r="S4" s="29"/>
      <c r="T4" s="29">
        <f>SUM(P4+(Q4*5)+(R4*10)+(S4*-5))</f>
        <v>22.18</v>
      </c>
      <c r="U4" s="29">
        <f>RANK(T4,$T$2:$T$47,1)</f>
        <v>4</v>
      </c>
      <c r="V4" s="28">
        <v>20.02</v>
      </c>
      <c r="W4" s="28">
        <v>1</v>
      </c>
      <c r="X4" s="28"/>
      <c r="Y4" s="28"/>
      <c r="Z4" s="28">
        <f>SUM(V4+(W4*5)+(X4*10)+(Y4*-5))</f>
        <v>25.02</v>
      </c>
      <c r="AA4" s="28">
        <f>RANK(Z4,$Z$2:$Z$47,1)</f>
        <v>4</v>
      </c>
      <c r="AB4" s="29">
        <v>19.579999999999998</v>
      </c>
      <c r="AC4" s="29">
        <v>1</v>
      </c>
      <c r="AD4" s="29"/>
      <c r="AE4" s="29"/>
      <c r="AF4" s="29">
        <f>SUM(AB4+(AC4*5)+(AD4*10)+(AE4*-5))</f>
        <v>24.58</v>
      </c>
      <c r="AG4" s="29">
        <f>RANK(AF4,$AF$2:$AF$47,1)</f>
        <v>4</v>
      </c>
      <c r="AH4" s="28"/>
      <c r="AI4" s="28">
        <f>SUM(H4+N4+T4+Z4+AF4)</f>
        <v>119.79999999999998</v>
      </c>
      <c r="AJ4" s="29">
        <f>SUM((I4+O4+U4+AA4+AG4))</f>
        <v>19</v>
      </c>
      <c r="AK4" s="30"/>
    </row>
    <row r="5" spans="1:238" s="39" customFormat="1" ht="13.8" thickBot="1" x14ac:dyDescent="0.3">
      <c r="A5" s="35">
        <f>A4+1</f>
        <v>4</v>
      </c>
      <c r="B5" s="42" t="s">
        <v>140</v>
      </c>
      <c r="C5" s="43" t="s">
        <v>95</v>
      </c>
      <c r="D5" s="37">
        <v>30.89</v>
      </c>
      <c r="E5" s="37"/>
      <c r="F5" s="37"/>
      <c r="G5" s="37"/>
      <c r="H5" s="37">
        <f>SUM(D5+(E5*5)+(F5*10)+(G5*-5))</f>
        <v>30.89</v>
      </c>
      <c r="I5" s="37">
        <f>RANK(H5,$H$2:$H$47,1)</f>
        <v>8</v>
      </c>
      <c r="J5" s="37">
        <v>28.56</v>
      </c>
      <c r="K5" s="37"/>
      <c r="L5" s="37"/>
      <c r="M5" s="37"/>
      <c r="N5" s="37">
        <f>SUM(J5+(K5*5)+(L5*10)+(M5*-5))</f>
        <v>28.56</v>
      </c>
      <c r="O5" s="37">
        <f>RANK(N5,$N$2:$N$47,1)</f>
        <v>6</v>
      </c>
      <c r="P5" s="37">
        <v>24.66</v>
      </c>
      <c r="Q5" s="37"/>
      <c r="R5" s="37"/>
      <c r="S5" s="37"/>
      <c r="T5" s="37">
        <f>SUM(P5+(Q5*5)+(R5*10)+(S5*-5))</f>
        <v>24.66</v>
      </c>
      <c r="U5" s="37">
        <f>RANK(T5,$T$2:$T$47,1)</f>
        <v>6</v>
      </c>
      <c r="V5" s="37">
        <v>24.5</v>
      </c>
      <c r="W5" s="37"/>
      <c r="X5" s="37"/>
      <c r="Y5" s="37"/>
      <c r="Z5" s="37">
        <f>SUM(V5+(W5*5)+(X5*10)+(Y5*-5))</f>
        <v>24.5</v>
      </c>
      <c r="AA5" s="37">
        <f>RANK(Z5,$Z$2:$Z$47,1)</f>
        <v>3</v>
      </c>
      <c r="AB5" s="37">
        <v>23.88</v>
      </c>
      <c r="AC5" s="37"/>
      <c r="AD5" s="37"/>
      <c r="AE5" s="37"/>
      <c r="AF5" s="37">
        <f>SUM(AB5+(AC5*5)+(AD5*10)+(AE5*-5))</f>
        <v>23.88</v>
      </c>
      <c r="AG5" s="37">
        <f>RANK(AF5,$AF$2:$AF$47,1)</f>
        <v>3</v>
      </c>
      <c r="AH5" s="37"/>
      <c r="AI5" s="37">
        <f>SUM(H5+N5+T5+Z5+AF5)</f>
        <v>132.49</v>
      </c>
      <c r="AJ5" s="37">
        <f>SUM((I5+O5+U5+AA5+AG5))</f>
        <v>26</v>
      </c>
      <c r="AK5" s="38" t="s">
        <v>121</v>
      </c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</row>
    <row r="6" spans="1:238" s="39" customFormat="1" ht="13.8" thickBot="1" x14ac:dyDescent="0.3">
      <c r="A6" s="26">
        <f>A5+1</f>
        <v>5</v>
      </c>
      <c r="B6" s="27" t="s">
        <v>96</v>
      </c>
      <c r="C6" s="28" t="s">
        <v>95</v>
      </c>
      <c r="D6" s="29">
        <v>29.27</v>
      </c>
      <c r="E6" s="29"/>
      <c r="F6" s="29"/>
      <c r="G6" s="29"/>
      <c r="H6" s="29">
        <f>SUM(D6+(E6*5)+(F6*10)+(G6*-5))</f>
        <v>29.27</v>
      </c>
      <c r="I6" s="29">
        <f>RANK(H6,$H$2:$H$47,1)</f>
        <v>5</v>
      </c>
      <c r="J6" s="28">
        <v>24.43</v>
      </c>
      <c r="K6" s="28"/>
      <c r="L6" s="28"/>
      <c r="M6" s="28"/>
      <c r="N6" s="28">
        <f>SUM(J6+(K6*5)+(L6*10)+(M6*-5))</f>
        <v>24.43</v>
      </c>
      <c r="O6" s="28">
        <f>RANK(N6,$N$2:$N$47,1)</f>
        <v>3</v>
      </c>
      <c r="P6" s="29">
        <v>22.03</v>
      </c>
      <c r="Q6" s="29"/>
      <c r="R6" s="29"/>
      <c r="S6" s="29"/>
      <c r="T6" s="29">
        <f>SUM(P6+(Q6*5)+(R6*10)+(S6*-5))</f>
        <v>22.03</v>
      </c>
      <c r="U6" s="29">
        <f>RANK(T6,$T$2:$T$47,1)</f>
        <v>3</v>
      </c>
      <c r="V6" s="28">
        <v>25.4</v>
      </c>
      <c r="W6" s="28">
        <v>1</v>
      </c>
      <c r="X6" s="28"/>
      <c r="Y6" s="28"/>
      <c r="Z6" s="28">
        <f>SUM(V6+(W6*5)+(X6*10)+(Y6*-5))</f>
        <v>30.4</v>
      </c>
      <c r="AA6" s="28">
        <f>RANK(Z6,$Z$2:$Z$47,1)</f>
        <v>7</v>
      </c>
      <c r="AB6" s="29">
        <v>27.9</v>
      </c>
      <c r="AC6" s="29">
        <v>1</v>
      </c>
      <c r="AD6" s="29"/>
      <c r="AE6" s="29"/>
      <c r="AF6" s="29">
        <f>SUM(AB6+(AC6*5)+(AD6*10)+(AE6*-5))</f>
        <v>32.9</v>
      </c>
      <c r="AG6" s="29">
        <f>RANK(AF6,$AF$2:$AF$47,1)</f>
        <v>9</v>
      </c>
      <c r="AH6" s="28"/>
      <c r="AI6" s="28">
        <f>SUM(H6+N6+T6+Z6+AF6)</f>
        <v>139.03</v>
      </c>
      <c r="AJ6" s="29">
        <f>SUM((I6+O6+U6+AA6+AG6))</f>
        <v>27</v>
      </c>
      <c r="AK6" s="30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</row>
    <row r="7" spans="1:238" s="39" customFormat="1" ht="13.8" thickBot="1" x14ac:dyDescent="0.3">
      <c r="A7" s="35">
        <f>A6+1</f>
        <v>6</v>
      </c>
      <c r="B7" s="42" t="s">
        <v>123</v>
      </c>
      <c r="C7" s="43" t="s">
        <v>77</v>
      </c>
      <c r="D7" s="37">
        <v>30.55</v>
      </c>
      <c r="E7" s="37"/>
      <c r="F7" s="37"/>
      <c r="G7" s="37"/>
      <c r="H7" s="37">
        <f>SUM(D7+(E7*5)+(F7*10)+(G7*-5))</f>
        <v>30.55</v>
      </c>
      <c r="I7" s="37">
        <f>RANK(H7,$H$2:$H$47,1)</f>
        <v>7</v>
      </c>
      <c r="J7" s="37">
        <v>27.97</v>
      </c>
      <c r="K7" s="37"/>
      <c r="L7" s="37"/>
      <c r="M7" s="37"/>
      <c r="N7" s="37">
        <f>SUM(J7+(K7*5)+(L7*10)+(M7*-5))</f>
        <v>27.97</v>
      </c>
      <c r="O7" s="37">
        <f>RANK(N7,$N$2:$N$47,1)</f>
        <v>5</v>
      </c>
      <c r="P7" s="37">
        <v>27.92</v>
      </c>
      <c r="Q7" s="37"/>
      <c r="R7" s="37"/>
      <c r="S7" s="37"/>
      <c r="T7" s="37">
        <f>SUM(P7+(Q7*5)+(R7*10)+(S7*-5))</f>
        <v>27.92</v>
      </c>
      <c r="U7" s="37">
        <f>RANK(T7,$T$2:$T$47,1)</f>
        <v>8</v>
      </c>
      <c r="V7" s="37">
        <v>27.26</v>
      </c>
      <c r="W7" s="37"/>
      <c r="X7" s="37"/>
      <c r="Y7" s="37"/>
      <c r="Z7" s="37">
        <f>SUM(V7+(W7*5)+(X7*10)+(Y7*-5))</f>
        <v>27.26</v>
      </c>
      <c r="AA7" s="37">
        <f>RANK(Z7,$Z$2:$Z$47,1)</f>
        <v>5</v>
      </c>
      <c r="AB7" s="37">
        <v>33.56</v>
      </c>
      <c r="AC7" s="37"/>
      <c r="AD7" s="37"/>
      <c r="AE7" s="37"/>
      <c r="AF7" s="37">
        <f>SUM(AB7+(AC7*5)+(AD7*10)+(AE7*-5))</f>
        <v>33.56</v>
      </c>
      <c r="AG7" s="37">
        <f>RANK(AF7,$AF$2:$AF$47,1)</f>
        <v>12</v>
      </c>
      <c r="AH7" s="37"/>
      <c r="AI7" s="37">
        <f>SUM(H7+N7+T7+Z7+AF7)</f>
        <v>147.26</v>
      </c>
      <c r="AJ7" s="37">
        <f>SUM((I7+O7+U7+AA7+AG7))</f>
        <v>37</v>
      </c>
      <c r="AK7" s="38" t="s">
        <v>121</v>
      </c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</row>
    <row r="8" spans="1:238" s="40" customFormat="1" ht="13.8" thickBot="1" x14ac:dyDescent="0.3">
      <c r="A8" s="35">
        <f>A7+1</f>
        <v>7</v>
      </c>
      <c r="B8" s="42" t="s">
        <v>137</v>
      </c>
      <c r="C8" s="43" t="s">
        <v>63</v>
      </c>
      <c r="D8" s="37">
        <v>34.369999999999997</v>
      </c>
      <c r="E8" s="37"/>
      <c r="F8" s="37"/>
      <c r="G8" s="37"/>
      <c r="H8" s="37">
        <f>SUM(D8+(E8*5)+(F8*10)+(G8*-5))</f>
        <v>34.369999999999997</v>
      </c>
      <c r="I8" s="37">
        <f>RANK(H8,$H$2:$H$47,1)</f>
        <v>10</v>
      </c>
      <c r="J8" s="37">
        <v>29.11</v>
      </c>
      <c r="K8" s="37"/>
      <c r="L8" s="37"/>
      <c r="M8" s="37"/>
      <c r="N8" s="37">
        <f>SUM(J8+(K8*5)+(L8*10)+(M8*-5))</f>
        <v>29.11</v>
      </c>
      <c r="O8" s="37">
        <f>RANK(N8,$N$2:$N$47,1)</f>
        <v>7</v>
      </c>
      <c r="P8" s="37">
        <v>26.63</v>
      </c>
      <c r="Q8" s="37"/>
      <c r="R8" s="37"/>
      <c r="S8" s="37"/>
      <c r="T8" s="37">
        <f>SUM(P8+(Q8*5)+(R8*10)+(S8*-5))</f>
        <v>26.63</v>
      </c>
      <c r="U8" s="37">
        <f>RANK(T8,$T$2:$T$47,1)</f>
        <v>7</v>
      </c>
      <c r="V8" s="37">
        <v>34.74</v>
      </c>
      <c r="W8" s="37"/>
      <c r="X8" s="37"/>
      <c r="Y8" s="37"/>
      <c r="Z8" s="37">
        <f>SUM(V8+(W8*5)+(X8*10)+(Y8*-5))</f>
        <v>34.74</v>
      </c>
      <c r="AA8" s="37">
        <f>RANK(Z8,$Z$2:$Z$47,1)</f>
        <v>10</v>
      </c>
      <c r="AB8" s="37">
        <v>29.33</v>
      </c>
      <c r="AC8" s="37"/>
      <c r="AD8" s="37"/>
      <c r="AE8" s="37"/>
      <c r="AF8" s="37">
        <f>SUM(AB8+(AC8*5)+(AD8*10)+(AE8*-5))</f>
        <v>29.33</v>
      </c>
      <c r="AG8" s="37">
        <f>RANK(AF8,$AF$2:$AF$47,1)</f>
        <v>6</v>
      </c>
      <c r="AH8" s="37"/>
      <c r="AI8" s="37">
        <f>SUM(H8+N8+T8+Z8+AF8)</f>
        <v>154.18</v>
      </c>
      <c r="AJ8" s="37">
        <f>SUM((I8+O8+U8+AA8+AG8))</f>
        <v>40</v>
      </c>
      <c r="AK8" s="38" t="s">
        <v>121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</row>
    <row r="9" spans="1:238" ht="13.8" thickBot="1" x14ac:dyDescent="0.3">
      <c r="A9" s="35">
        <f>A8+1</f>
        <v>8</v>
      </c>
      <c r="B9" s="36" t="s">
        <v>69</v>
      </c>
      <c r="C9" s="37" t="s">
        <v>70</v>
      </c>
      <c r="D9" s="37">
        <v>34.5</v>
      </c>
      <c r="E9" s="37"/>
      <c r="F9" s="37"/>
      <c r="G9" s="37"/>
      <c r="H9" s="37">
        <f>SUM(D9+(E9*5)+(F9*10)+(G9*-5))</f>
        <v>34.5</v>
      </c>
      <c r="I9" s="37">
        <f>RANK(H9,$H$2:$H$47,1)</f>
        <v>11</v>
      </c>
      <c r="J9" s="37">
        <v>33.21</v>
      </c>
      <c r="K9" s="37"/>
      <c r="L9" s="37"/>
      <c r="M9" s="37"/>
      <c r="N9" s="37">
        <f>SUM(J9+(K9*5)+(L9*10)+(M9*-5))</f>
        <v>33.21</v>
      </c>
      <c r="O9" s="37">
        <f>RANK(N9,$N$2:$N$47,1)</f>
        <v>11</v>
      </c>
      <c r="P9" s="37">
        <v>24</v>
      </c>
      <c r="Q9" s="37"/>
      <c r="R9" s="37"/>
      <c r="S9" s="37"/>
      <c r="T9" s="37">
        <f>SUM(P9+(Q9*5)+(R9*10)+(S9*-5))</f>
        <v>24</v>
      </c>
      <c r="U9" s="37">
        <f>RANK(T9,$T$2:$T$47,1)</f>
        <v>5</v>
      </c>
      <c r="V9" s="37">
        <v>35.43</v>
      </c>
      <c r="W9" s="37"/>
      <c r="X9" s="37"/>
      <c r="Y9" s="37"/>
      <c r="Z9" s="37">
        <f>SUM(V9+(W9*5)+(X9*10)+(Y9*-5))</f>
        <v>35.43</v>
      </c>
      <c r="AA9" s="37">
        <f>RANK(Z9,$Z$2:$Z$47,1)</f>
        <v>11</v>
      </c>
      <c r="AB9" s="37">
        <v>27.99</v>
      </c>
      <c r="AC9" s="37"/>
      <c r="AD9" s="37"/>
      <c r="AE9" s="37"/>
      <c r="AF9" s="37">
        <f>SUM(AB9+(AC9*5)+(AD9*10)+(AE9*-5))</f>
        <v>27.99</v>
      </c>
      <c r="AG9" s="37">
        <f>RANK(AF9,$AF$2:$AF$47,1)</f>
        <v>5</v>
      </c>
      <c r="AH9" s="37"/>
      <c r="AI9" s="37">
        <f>SUM(H9+N9+T9+Z9+AF9)</f>
        <v>155.13000000000002</v>
      </c>
      <c r="AJ9" s="37">
        <f>SUM((I9+O9+U9+AA9+AG9))</f>
        <v>43</v>
      </c>
      <c r="AK9" s="38" t="s">
        <v>121</v>
      </c>
    </row>
    <row r="10" spans="1:238" ht="13.8" thickBot="1" x14ac:dyDescent="0.3">
      <c r="A10" s="35">
        <f>A9+1</f>
        <v>9</v>
      </c>
      <c r="B10" s="36" t="s">
        <v>112</v>
      </c>
      <c r="C10" s="37" t="s">
        <v>113</v>
      </c>
      <c r="D10" s="37">
        <v>30.49</v>
      </c>
      <c r="E10" s="37"/>
      <c r="F10" s="37"/>
      <c r="G10" s="37"/>
      <c r="H10" s="37">
        <f>SUM(D10+(E10*5)+(F10*10)+(G10*-5))</f>
        <v>30.49</v>
      </c>
      <c r="I10" s="37">
        <f>RANK(H10,$H$2:$H$47,1)</f>
        <v>6</v>
      </c>
      <c r="J10" s="37">
        <v>32.33</v>
      </c>
      <c r="K10" s="37"/>
      <c r="L10" s="37"/>
      <c r="M10" s="37"/>
      <c r="N10" s="37">
        <f>SUM(J10+(K10*5)+(L10*10)+(M10*-5))</f>
        <v>32.33</v>
      </c>
      <c r="O10" s="37">
        <f>RANK(N10,$N$2:$N$47,1)</f>
        <v>10</v>
      </c>
      <c r="P10" s="37">
        <v>34.049999999999997</v>
      </c>
      <c r="Q10" s="37"/>
      <c r="R10" s="37"/>
      <c r="S10" s="37"/>
      <c r="T10" s="37">
        <f>SUM(P10+(Q10*5)+(R10*10)+(S10*-5))</f>
        <v>34.049999999999997</v>
      </c>
      <c r="U10" s="37">
        <f>RANK(T10,$T$2:$T$47,1)</f>
        <v>14</v>
      </c>
      <c r="V10" s="37">
        <v>28.85</v>
      </c>
      <c r="W10" s="37"/>
      <c r="X10" s="37"/>
      <c r="Y10" s="37"/>
      <c r="Z10" s="37">
        <f>SUM(V10+(W10*5)+(X10*10)+(Y10*-5))</f>
        <v>28.85</v>
      </c>
      <c r="AA10" s="37">
        <f>RANK(Z10,$Z$2:$Z$47,1)</f>
        <v>6</v>
      </c>
      <c r="AB10" s="37">
        <v>29.54</v>
      </c>
      <c r="AC10" s="37"/>
      <c r="AD10" s="37"/>
      <c r="AE10" s="37"/>
      <c r="AF10" s="37">
        <f>SUM(AB10+(AC10*5)+(AD10*10)+(AE10*-5))</f>
        <v>29.54</v>
      </c>
      <c r="AG10" s="37">
        <f>RANK(AF10,$AF$2:$AF$47,1)</f>
        <v>8</v>
      </c>
      <c r="AH10" s="37"/>
      <c r="AI10" s="37">
        <f>SUM(H10+N10+T10+Z10+AF10)</f>
        <v>155.26</v>
      </c>
      <c r="AJ10" s="37">
        <f>SUM((I10+O10+U10+AA10+AG10))</f>
        <v>44</v>
      </c>
      <c r="AK10" s="38" t="s">
        <v>121</v>
      </c>
    </row>
    <row r="11" spans="1:238" ht="13.8" thickBot="1" x14ac:dyDescent="0.3">
      <c r="A11" s="35">
        <f>A10+1</f>
        <v>10</v>
      </c>
      <c r="B11" s="42" t="s">
        <v>127</v>
      </c>
      <c r="C11" s="43" t="s">
        <v>52</v>
      </c>
      <c r="D11" s="37">
        <v>41.21</v>
      </c>
      <c r="E11" s="37"/>
      <c r="F11" s="37"/>
      <c r="G11" s="37"/>
      <c r="H11" s="37">
        <f>SUM(D11+(E11*5)+(F11*10)+(G11*-5))</f>
        <v>41.21</v>
      </c>
      <c r="I11" s="37">
        <f>RANK(H11,$H$2:$H$47,1)</f>
        <v>14</v>
      </c>
      <c r="J11" s="37">
        <v>32.229999999999997</v>
      </c>
      <c r="K11" s="37"/>
      <c r="L11" s="37"/>
      <c r="M11" s="37"/>
      <c r="N11" s="37">
        <f>SUM(J11+(K11*5)+(L11*10)+(M11*-5))</f>
        <v>32.229999999999997</v>
      </c>
      <c r="O11" s="37">
        <f>RANK(N11,$N$2:$N$47,1)</f>
        <v>9</v>
      </c>
      <c r="P11" s="37">
        <v>34.08</v>
      </c>
      <c r="Q11" s="37"/>
      <c r="R11" s="37"/>
      <c r="S11" s="37"/>
      <c r="T11" s="37">
        <f>SUM(P11+(Q11*5)+(R11*10)+(S11*-5))</f>
        <v>34.08</v>
      </c>
      <c r="U11" s="37">
        <f>RANK(T11,$T$2:$T$47,1)</f>
        <v>15</v>
      </c>
      <c r="V11" s="37">
        <v>34.15</v>
      </c>
      <c r="W11" s="37"/>
      <c r="X11" s="37"/>
      <c r="Y11" s="37"/>
      <c r="Z11" s="37">
        <f>SUM(V11+(W11*5)+(X11*10)+(Y11*-5))</f>
        <v>34.15</v>
      </c>
      <c r="AA11" s="37">
        <f>RANK(Z11,$Z$2:$Z$47,1)</f>
        <v>9</v>
      </c>
      <c r="AB11" s="37">
        <v>29.38</v>
      </c>
      <c r="AC11" s="37"/>
      <c r="AD11" s="37"/>
      <c r="AE11" s="37"/>
      <c r="AF11" s="37">
        <f>SUM(AB11+(AC11*5)+(AD11*10)+(AE11*-5))</f>
        <v>29.38</v>
      </c>
      <c r="AG11" s="37">
        <f>RANK(AF11,$AF$2:$AF$47,1)</f>
        <v>7</v>
      </c>
      <c r="AH11" s="37"/>
      <c r="AI11" s="37">
        <f>SUM(H11+N11+T11+Z11+AF11)</f>
        <v>171.04999999999998</v>
      </c>
      <c r="AJ11" s="37">
        <f>SUM((I11+O11+U11+AA11+AG11))</f>
        <v>54</v>
      </c>
      <c r="AK11" s="38" t="s">
        <v>121</v>
      </c>
    </row>
    <row r="12" spans="1:238" s="39" customFormat="1" ht="13.8" thickBot="1" x14ac:dyDescent="0.3">
      <c r="A12" s="26">
        <f>A11+1</f>
        <v>11</v>
      </c>
      <c r="B12" s="27" t="s">
        <v>114</v>
      </c>
      <c r="C12" s="28" t="s">
        <v>95</v>
      </c>
      <c r="D12" s="29">
        <v>40.700000000000003</v>
      </c>
      <c r="E12" s="29">
        <v>1</v>
      </c>
      <c r="F12" s="29"/>
      <c r="G12" s="29"/>
      <c r="H12" s="29">
        <f>SUM(D12+(E12*5)+(F12*10)+(G12*-5))</f>
        <v>45.7</v>
      </c>
      <c r="I12" s="29">
        <f>RANK(H12,$H$2:$H$47,1)</f>
        <v>20</v>
      </c>
      <c r="J12" s="28">
        <v>29.43</v>
      </c>
      <c r="K12" s="28"/>
      <c r="L12" s="28"/>
      <c r="M12" s="28"/>
      <c r="N12" s="28">
        <f>SUM(J12+(K12*5)+(L12*10)+(M12*-5))</f>
        <v>29.43</v>
      </c>
      <c r="O12" s="28">
        <f>RANK(N12,$N$2:$N$47,1)</f>
        <v>8</v>
      </c>
      <c r="P12" s="29">
        <v>32.04</v>
      </c>
      <c r="Q12" s="29"/>
      <c r="R12" s="29"/>
      <c r="S12" s="29"/>
      <c r="T12" s="29">
        <f>SUM(P12+(Q12*5)+(R12*10)+(S12*-5))</f>
        <v>32.04</v>
      </c>
      <c r="U12" s="29">
        <f>RANK(T12,$T$2:$T$47,1)</f>
        <v>12</v>
      </c>
      <c r="V12" s="28">
        <v>33.64</v>
      </c>
      <c r="W12" s="28"/>
      <c r="X12" s="28"/>
      <c r="Y12" s="28"/>
      <c r="Z12" s="28">
        <f>SUM(V12+(W12*5)+(X12*10)+(Y12*-5))</f>
        <v>33.64</v>
      </c>
      <c r="AA12" s="28">
        <f>RANK(Z12,$Z$2:$Z$47,1)</f>
        <v>8</v>
      </c>
      <c r="AB12" s="29">
        <v>38.44</v>
      </c>
      <c r="AC12" s="29"/>
      <c r="AD12" s="29"/>
      <c r="AE12" s="29"/>
      <c r="AF12" s="29">
        <f>SUM(AB12+(AC12*5)+(AD12*10)+(AE12*-5))</f>
        <v>38.44</v>
      </c>
      <c r="AG12" s="29">
        <f>RANK(AF12,$AF$2:$AF$47,1)</f>
        <v>18</v>
      </c>
      <c r="AH12" s="28"/>
      <c r="AI12" s="28">
        <f>SUM(H12+N12+T12+Z12+AF12)</f>
        <v>179.25</v>
      </c>
      <c r="AJ12" s="29">
        <f>SUM((I12+O12+U12+AA12+AG12))</f>
        <v>66</v>
      </c>
      <c r="AK12" s="30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</row>
    <row r="13" spans="1:238" s="39" customFormat="1" ht="13.8" thickBot="1" x14ac:dyDescent="0.3">
      <c r="A13" s="35">
        <f>A12+1</f>
        <v>12</v>
      </c>
      <c r="B13" s="42" t="s">
        <v>122</v>
      </c>
      <c r="C13" s="43" t="s">
        <v>52</v>
      </c>
      <c r="D13" s="37">
        <v>41.57</v>
      </c>
      <c r="E13" s="37"/>
      <c r="F13" s="37"/>
      <c r="G13" s="37"/>
      <c r="H13" s="37">
        <f>SUM(D13+(E13*5)+(F13*10)+(G13*-5))</f>
        <v>41.57</v>
      </c>
      <c r="I13" s="37">
        <f>RANK(H13,$H$2:$H$47,1)</f>
        <v>15</v>
      </c>
      <c r="J13" s="37">
        <v>37.97</v>
      </c>
      <c r="K13" s="37"/>
      <c r="L13" s="37"/>
      <c r="M13" s="37"/>
      <c r="N13" s="37">
        <f>SUM(J13+(K13*5)+(L13*10)+(M13*-5))</f>
        <v>37.97</v>
      </c>
      <c r="O13" s="37">
        <f>RANK(N13,$N$2:$N$47,1)</f>
        <v>13</v>
      </c>
      <c r="P13" s="37">
        <v>28.99</v>
      </c>
      <c r="Q13" s="37"/>
      <c r="R13" s="37"/>
      <c r="S13" s="37"/>
      <c r="T13" s="37">
        <f>SUM(P13+(Q13*5)+(R13*10)+(S13*-5))</f>
        <v>28.99</v>
      </c>
      <c r="U13" s="37">
        <f>RANK(T13,$T$2:$T$47,1)</f>
        <v>10</v>
      </c>
      <c r="V13" s="37">
        <v>45.67</v>
      </c>
      <c r="W13" s="37"/>
      <c r="X13" s="37"/>
      <c r="Y13" s="37"/>
      <c r="Z13" s="37">
        <f>SUM(V13+(W13*5)+(X13*10)+(Y13*-5))</f>
        <v>45.67</v>
      </c>
      <c r="AA13" s="37">
        <f>RANK(Z13,$Z$2:$Z$47,1)</f>
        <v>18</v>
      </c>
      <c r="AB13" s="37">
        <v>33.18</v>
      </c>
      <c r="AC13" s="37"/>
      <c r="AD13" s="37"/>
      <c r="AE13" s="37"/>
      <c r="AF13" s="37">
        <f>SUM(AB13+(AC13*5)+(AD13*10)+(AE13*-5))</f>
        <v>33.18</v>
      </c>
      <c r="AG13" s="37">
        <f>RANK(AF13,$AF$2:$AF$47,1)</f>
        <v>11</v>
      </c>
      <c r="AH13" s="37"/>
      <c r="AI13" s="37">
        <f>SUM(H13+N13+T13+Z13+AF13)</f>
        <v>187.38</v>
      </c>
      <c r="AJ13" s="37">
        <f>SUM((I13+O13+U13+AA13+AG13))</f>
        <v>67</v>
      </c>
      <c r="AK13" s="38" t="s">
        <v>121</v>
      </c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</row>
    <row r="14" spans="1:238" s="39" customFormat="1" ht="13.8" thickBot="1" x14ac:dyDescent="0.3">
      <c r="A14" s="35">
        <f>A13+1</f>
        <v>13</v>
      </c>
      <c r="B14" s="42" t="s">
        <v>132</v>
      </c>
      <c r="C14" s="43" t="s">
        <v>36</v>
      </c>
      <c r="D14" s="37">
        <v>36.729999999999997</v>
      </c>
      <c r="E14" s="37"/>
      <c r="F14" s="37"/>
      <c r="G14" s="37"/>
      <c r="H14" s="37">
        <f>SUM(D14+(E14*5)+(F14*10)+(G14*-5))</f>
        <v>36.729999999999997</v>
      </c>
      <c r="I14" s="37">
        <f>RANK(H14,$H$2:$H$47,1)</f>
        <v>12</v>
      </c>
      <c r="J14" s="37">
        <v>41.32</v>
      </c>
      <c r="K14" s="37"/>
      <c r="L14" s="37"/>
      <c r="M14" s="37"/>
      <c r="N14" s="37">
        <f>SUM(J14+(K14*5)+(L14*10)+(M14*-5))</f>
        <v>41.32</v>
      </c>
      <c r="O14" s="37">
        <f>RANK(N14,$N$2:$N$47,1)</f>
        <v>17</v>
      </c>
      <c r="P14" s="37">
        <v>28.53</v>
      </c>
      <c r="Q14" s="37"/>
      <c r="R14" s="37"/>
      <c r="S14" s="37"/>
      <c r="T14" s="37">
        <f>SUM(P14+(Q14*5)+(R14*10)+(S14*-5))</f>
        <v>28.53</v>
      </c>
      <c r="U14" s="37">
        <f>RANK(T14,$T$2:$T$47,1)</f>
        <v>9</v>
      </c>
      <c r="V14" s="37">
        <v>40.409999999999997</v>
      </c>
      <c r="W14" s="37"/>
      <c r="X14" s="37"/>
      <c r="Y14" s="37"/>
      <c r="Z14" s="37">
        <f>SUM(V14+(W14*5)+(X14*10)+(Y14*-5))</f>
        <v>40.409999999999997</v>
      </c>
      <c r="AA14" s="37">
        <f>RANK(Z14,$Z$2:$Z$47,1)</f>
        <v>14</v>
      </c>
      <c r="AB14" s="37">
        <v>35.65</v>
      </c>
      <c r="AC14" s="37"/>
      <c r="AD14" s="37"/>
      <c r="AE14" s="37"/>
      <c r="AF14" s="37">
        <f>SUM(AB14+(AC14*5)+(AD14*10)+(AE14*-5))</f>
        <v>35.65</v>
      </c>
      <c r="AG14" s="37">
        <f>RANK(AF14,$AF$2:$AF$47,1)</f>
        <v>15</v>
      </c>
      <c r="AH14" s="37"/>
      <c r="AI14" s="37">
        <f>SUM(H14+N14+T14+Z14+AF14)</f>
        <v>182.64000000000001</v>
      </c>
      <c r="AJ14" s="37">
        <f>SUM((I14+O14+U14+AA14+AG14))</f>
        <v>67</v>
      </c>
      <c r="AK14" s="38" t="s">
        <v>121</v>
      </c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</row>
    <row r="15" spans="1:238" s="39" customFormat="1" ht="13.8" thickBot="1" x14ac:dyDescent="0.3">
      <c r="A15" s="35">
        <f>A14+1</f>
        <v>14</v>
      </c>
      <c r="B15" s="36" t="s">
        <v>120</v>
      </c>
      <c r="C15" s="37" t="s">
        <v>70</v>
      </c>
      <c r="D15" s="37">
        <v>40.82</v>
      </c>
      <c r="E15" s="37"/>
      <c r="F15" s="37"/>
      <c r="G15" s="37"/>
      <c r="H15" s="37">
        <f>SUM(D15+(E15*5)+(F15*10)+(G15*-5))</f>
        <v>40.82</v>
      </c>
      <c r="I15" s="37">
        <f>RANK(H15,$H$2:$H$47,1)</f>
        <v>13</v>
      </c>
      <c r="J15" s="37">
        <v>38.58</v>
      </c>
      <c r="K15" s="37"/>
      <c r="L15" s="37"/>
      <c r="M15" s="37"/>
      <c r="N15" s="37">
        <f>SUM(J15+(K15*5)+(L15*10)+(M15*-5))</f>
        <v>38.58</v>
      </c>
      <c r="O15" s="37">
        <f>RANK(N15,$N$2:$N$47,1)</f>
        <v>14</v>
      </c>
      <c r="P15" s="37">
        <v>46.14</v>
      </c>
      <c r="Q15" s="37"/>
      <c r="R15" s="37"/>
      <c r="S15" s="37"/>
      <c r="T15" s="37">
        <f>SUM(P15+(Q15*5)+(R15*10)+(S15*-5))</f>
        <v>46.14</v>
      </c>
      <c r="U15" s="37">
        <f>RANK(T15,$T$2:$T$47,1)</f>
        <v>24</v>
      </c>
      <c r="V15" s="37">
        <v>36.25</v>
      </c>
      <c r="W15" s="37"/>
      <c r="X15" s="37"/>
      <c r="Y15" s="37"/>
      <c r="Z15" s="37">
        <f>SUM(V15+(W15*5)+(X15*10)+(Y15*-5))</f>
        <v>36.25</v>
      </c>
      <c r="AA15" s="37">
        <f>RANK(Z15,$Z$2:$Z$47,1)</f>
        <v>12</v>
      </c>
      <c r="AB15" s="37">
        <v>33.119999999999997</v>
      </c>
      <c r="AC15" s="37"/>
      <c r="AD15" s="37"/>
      <c r="AE15" s="37"/>
      <c r="AF15" s="37">
        <f>SUM(AB15+(AC15*5)+(AD15*10)+(AE15*-5))</f>
        <v>33.119999999999997</v>
      </c>
      <c r="AG15" s="37">
        <f>RANK(AF15,$AF$2:$AF$47,1)</f>
        <v>10</v>
      </c>
      <c r="AH15" s="37"/>
      <c r="AI15" s="37">
        <f>SUM(H15+N15+T15+Z15+AF15)</f>
        <v>194.91000000000003</v>
      </c>
      <c r="AJ15" s="37">
        <f>SUM((I15+O15+U15+AA15+AG15))</f>
        <v>73</v>
      </c>
      <c r="AK15" s="38" t="s">
        <v>121</v>
      </c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</row>
    <row r="16" spans="1:238" ht="13.8" thickBot="1" x14ac:dyDescent="0.3">
      <c r="A16" s="35">
        <f>A15+1</f>
        <v>15</v>
      </c>
      <c r="B16" s="42" t="s">
        <v>135</v>
      </c>
      <c r="C16" s="43" t="s">
        <v>29</v>
      </c>
      <c r="D16" s="37">
        <v>43.96</v>
      </c>
      <c r="E16" s="37"/>
      <c r="F16" s="37"/>
      <c r="G16" s="37"/>
      <c r="H16" s="37">
        <f>SUM(D16+(E16*5)+(F16*10)+(G16*-5))</f>
        <v>43.96</v>
      </c>
      <c r="I16" s="37">
        <f>RANK(H16,$H$2:$H$47,1)</f>
        <v>17</v>
      </c>
      <c r="J16" s="37">
        <v>44.99</v>
      </c>
      <c r="K16" s="37"/>
      <c r="L16" s="37"/>
      <c r="M16" s="37"/>
      <c r="N16" s="37">
        <f>SUM(J16+(K16*5)+(L16*10)+(M16*-5))</f>
        <v>44.99</v>
      </c>
      <c r="O16" s="37">
        <f>RANK(N16,$N$2:$N$47,1)</f>
        <v>20</v>
      </c>
      <c r="P16" s="37">
        <v>36.96</v>
      </c>
      <c r="Q16" s="37"/>
      <c r="R16" s="37"/>
      <c r="S16" s="37"/>
      <c r="T16" s="37">
        <f>SUM(P16+(Q16*5)+(R16*10)+(S16*-5))</f>
        <v>36.96</v>
      </c>
      <c r="U16" s="37">
        <f>RANK(T16,$T$2:$T$47,1)</f>
        <v>16</v>
      </c>
      <c r="V16" s="37">
        <v>38.659999999999997</v>
      </c>
      <c r="W16" s="37"/>
      <c r="X16" s="37"/>
      <c r="Y16" s="37"/>
      <c r="Z16" s="37">
        <f>SUM(V16+(W16*5)+(X16*10)+(Y16*-5))</f>
        <v>38.659999999999997</v>
      </c>
      <c r="AA16" s="37">
        <f>RANK(Z16,$Z$2:$Z$47,1)</f>
        <v>13</v>
      </c>
      <c r="AB16" s="37">
        <v>35.26</v>
      </c>
      <c r="AC16" s="37"/>
      <c r="AD16" s="37"/>
      <c r="AE16" s="37"/>
      <c r="AF16" s="37">
        <f>SUM(AB16+(AC16*5)+(AD16*10)+(AE16*-5))</f>
        <v>35.26</v>
      </c>
      <c r="AG16" s="37">
        <f>RANK(AF16,$AF$2:$AF$47,1)</f>
        <v>14</v>
      </c>
      <c r="AH16" s="37"/>
      <c r="AI16" s="37">
        <f>SUM(H16+N16+T16+Z16+AF16)</f>
        <v>199.82999999999998</v>
      </c>
      <c r="AJ16" s="37">
        <f>SUM((I16+O16+U16+AA16+AG16))</f>
        <v>80</v>
      </c>
      <c r="AK16" s="38" t="s">
        <v>121</v>
      </c>
    </row>
    <row r="17" spans="1:238" ht="13.8" thickBot="1" x14ac:dyDescent="0.3">
      <c r="A17" s="35">
        <f>A16+1</f>
        <v>16</v>
      </c>
      <c r="B17" s="36" t="s">
        <v>102</v>
      </c>
      <c r="C17" s="37" t="s">
        <v>95</v>
      </c>
      <c r="D17" s="37"/>
      <c r="E17" s="37"/>
      <c r="F17" s="37"/>
      <c r="G17" s="37"/>
      <c r="H17" s="37">
        <f>SUM(D17+(E17*5)+(F17*10)+(G17*-5))</f>
        <v>0</v>
      </c>
      <c r="I17" s="37">
        <f>RANK(H17,$H$2:$H$47,1)</f>
        <v>1</v>
      </c>
      <c r="J17" s="37">
        <v>43.82</v>
      </c>
      <c r="K17" s="37"/>
      <c r="L17" s="37"/>
      <c r="M17" s="37"/>
      <c r="N17" s="37">
        <f>SUM(J17+(K17*5)+(L17*10)+(M17*-5))</f>
        <v>43.82</v>
      </c>
      <c r="O17" s="37">
        <f>RANK(N17,$N$2:$N$47,1)</f>
        <v>19</v>
      </c>
      <c r="P17" s="37">
        <v>31.76</v>
      </c>
      <c r="Q17" s="37"/>
      <c r="R17" s="37"/>
      <c r="S17" s="37"/>
      <c r="T17" s="37">
        <f>SUM(P17+(Q17*5)+(R17*10)+(S17*-5))</f>
        <v>31.76</v>
      </c>
      <c r="U17" s="37">
        <f>RANK(T17,$T$2:$T$47,1)</f>
        <v>11</v>
      </c>
      <c r="V17" s="37">
        <v>76.08</v>
      </c>
      <c r="W17" s="37"/>
      <c r="X17" s="37"/>
      <c r="Y17" s="37"/>
      <c r="Z17" s="37">
        <f>SUM(V17+(W17*5)+(X17*10)+(Y17*-5))</f>
        <v>76.08</v>
      </c>
      <c r="AA17" s="37">
        <f>RANK(Z17,$Z$2:$Z$47,1)</f>
        <v>36</v>
      </c>
      <c r="AB17" s="37">
        <v>38.74</v>
      </c>
      <c r="AC17" s="37"/>
      <c r="AD17" s="37"/>
      <c r="AE17" s="37"/>
      <c r="AF17" s="37">
        <f>SUM(AB17+(AC17*5)+(AD17*10)+(AE17*-5))</f>
        <v>38.74</v>
      </c>
      <c r="AG17" s="37">
        <f>RANK(AF17,$AF$2:$AF$47,1)</f>
        <v>19</v>
      </c>
      <c r="AH17" s="37"/>
      <c r="AI17" s="37">
        <f>SUM(H17+N17+T17+Z17+AF17)</f>
        <v>190.4</v>
      </c>
      <c r="AJ17" s="37">
        <f>SUM((I17+O17+U17+AA17+AG17))</f>
        <v>86</v>
      </c>
      <c r="AK17" s="38" t="s">
        <v>121</v>
      </c>
    </row>
    <row r="18" spans="1:238" s="39" customFormat="1" ht="13.8" thickBot="1" x14ac:dyDescent="0.3">
      <c r="A18" s="26">
        <f>A17+1</f>
        <v>17</v>
      </c>
      <c r="B18" s="27" t="s">
        <v>105</v>
      </c>
      <c r="C18" s="28" t="s">
        <v>70</v>
      </c>
      <c r="D18" s="29">
        <v>45.69</v>
      </c>
      <c r="E18" s="29"/>
      <c r="F18" s="29"/>
      <c r="G18" s="29"/>
      <c r="H18" s="29">
        <f>SUM(D18+(E18*5)+(F18*10)+(G18*-5))</f>
        <v>45.69</v>
      </c>
      <c r="I18" s="29">
        <f>RANK(H18,$H$2:$H$47,1)</f>
        <v>19</v>
      </c>
      <c r="J18" s="28">
        <v>39.159999999999997</v>
      </c>
      <c r="K18" s="28"/>
      <c r="L18" s="28"/>
      <c r="M18" s="28"/>
      <c r="N18" s="28">
        <f>SUM(J18+(K18*5)+(L18*10)+(M18*-5))</f>
        <v>39.159999999999997</v>
      </c>
      <c r="O18" s="28">
        <f>RANK(N18,$N$2:$N$47,1)</f>
        <v>15</v>
      </c>
      <c r="P18" s="29">
        <v>32.11</v>
      </c>
      <c r="Q18" s="29"/>
      <c r="R18" s="29"/>
      <c r="S18" s="29"/>
      <c r="T18" s="29">
        <f>SUM(P18+(Q18*5)+(R18*10)+(S18*-5))</f>
        <v>32.11</v>
      </c>
      <c r="U18" s="29">
        <f>RANK(T18,$T$2:$T$47,1)</f>
        <v>13</v>
      </c>
      <c r="V18" s="28">
        <v>41.53</v>
      </c>
      <c r="W18" s="28"/>
      <c r="X18" s="28">
        <v>1</v>
      </c>
      <c r="Y18" s="28"/>
      <c r="Z18" s="28">
        <f>SUM(V18+(W18*5)+(X18*10)+(Y18*-5))</f>
        <v>51.53</v>
      </c>
      <c r="AA18" s="28">
        <f>RANK(Z18,$Z$2:$Z$47,1)</f>
        <v>24</v>
      </c>
      <c r="AB18" s="29">
        <v>36.33</v>
      </c>
      <c r="AC18" s="29"/>
      <c r="AD18" s="29"/>
      <c r="AE18" s="29"/>
      <c r="AF18" s="29">
        <f>SUM(AB18+(AC18*5)+(AD18*10)+(AE18*-5))</f>
        <v>36.33</v>
      </c>
      <c r="AG18" s="29">
        <f>RANK(AF18,$AF$2:$AF$47,1)</f>
        <v>16</v>
      </c>
      <c r="AH18" s="28"/>
      <c r="AI18" s="28">
        <f>SUM(H18+N18+T18+Z18+AF18)</f>
        <v>204.82</v>
      </c>
      <c r="AJ18" s="29">
        <f>SUM((I18+O18+U18+AA18+AG18))</f>
        <v>87</v>
      </c>
      <c r="AK18" s="30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</row>
    <row r="19" spans="1:238" s="39" customFormat="1" ht="13.8" thickBot="1" x14ac:dyDescent="0.3">
      <c r="A19" s="26">
        <f>A18+1</f>
        <v>18</v>
      </c>
      <c r="B19" s="27" t="s">
        <v>116</v>
      </c>
      <c r="C19" s="28" t="s">
        <v>117</v>
      </c>
      <c r="D19" s="41">
        <v>32.39</v>
      </c>
      <c r="E19" s="41"/>
      <c r="F19" s="41"/>
      <c r="G19" s="41"/>
      <c r="H19" s="41">
        <f>SUM(D19+(E19*5)+(F19*10)+(G19*-5))</f>
        <v>32.39</v>
      </c>
      <c r="I19" s="41">
        <f>RANK(H19,$H$2:$H$47,1)</f>
        <v>9</v>
      </c>
      <c r="J19" s="28">
        <v>37.08</v>
      </c>
      <c r="K19" s="28">
        <v>3</v>
      </c>
      <c r="L19" s="28"/>
      <c r="M19" s="28"/>
      <c r="N19" s="28">
        <f>SUM(J19+(K19*5)+(L19*10)+(M19*-5))</f>
        <v>52.08</v>
      </c>
      <c r="O19" s="28">
        <f>RANK(N19,$N$2:$N$47,1)</f>
        <v>26</v>
      </c>
      <c r="P19" s="41">
        <v>30.04</v>
      </c>
      <c r="Q19" s="41">
        <v>2</v>
      </c>
      <c r="R19" s="41"/>
      <c r="S19" s="41"/>
      <c r="T19" s="41">
        <f>SUM(P19+(Q19*5)+(R19*10)+(S19*-5))</f>
        <v>40.04</v>
      </c>
      <c r="U19" s="41">
        <f>RANK(T19,$T$2:$T$47,1)</f>
        <v>18</v>
      </c>
      <c r="V19" s="28">
        <v>39.520000000000003</v>
      </c>
      <c r="W19" s="28"/>
      <c r="X19" s="28">
        <v>1</v>
      </c>
      <c r="Y19" s="28"/>
      <c r="Z19" s="28">
        <f>SUM(V19+(W19*5)+(X19*10)+(Y19*-5))</f>
        <v>49.52</v>
      </c>
      <c r="AA19" s="28">
        <f>RANK(Z19,$Z$2:$Z$47,1)</f>
        <v>21</v>
      </c>
      <c r="AB19" s="28">
        <v>34.49</v>
      </c>
      <c r="AC19" s="28"/>
      <c r="AD19" s="28"/>
      <c r="AE19" s="28"/>
      <c r="AF19" s="28">
        <f>SUM(AB19+(AC19*5)+(AD19*10)+(AE19*-5))</f>
        <v>34.49</v>
      </c>
      <c r="AG19" s="28">
        <f>RANK(AF19,$AF$2:$AF$47,1)</f>
        <v>13</v>
      </c>
      <c r="AH19" s="28"/>
      <c r="AI19" s="28">
        <f>SUM(H19+N19+T19+Z19+AF19)</f>
        <v>208.52</v>
      </c>
      <c r="AJ19" s="28">
        <f>SUM((I19+O19+U19+AA19+AG19))</f>
        <v>87</v>
      </c>
      <c r="AK19" s="30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</row>
    <row r="20" spans="1:238" ht="13.8" thickBot="1" x14ac:dyDescent="0.3">
      <c r="A20" s="35">
        <f>A19+1</f>
        <v>19</v>
      </c>
      <c r="B20" s="36" t="s">
        <v>119</v>
      </c>
      <c r="C20" s="37" t="s">
        <v>41</v>
      </c>
      <c r="D20" s="37">
        <v>79.88</v>
      </c>
      <c r="E20" s="37"/>
      <c r="F20" s="37"/>
      <c r="G20" s="37"/>
      <c r="H20" s="37">
        <f>SUM(D20+(E20*5)+(F20*10)+(G20*-5))</f>
        <v>79.88</v>
      </c>
      <c r="I20" s="37">
        <f>RANK(H20,$H$2:$H$47,1)</f>
        <v>33</v>
      </c>
      <c r="J20" s="37">
        <v>36.56</v>
      </c>
      <c r="K20" s="37"/>
      <c r="L20" s="37"/>
      <c r="M20" s="37"/>
      <c r="N20" s="37">
        <f>SUM(J20+(K20*5)+(L20*10)+(M20*-5))</f>
        <v>36.56</v>
      </c>
      <c r="O20" s="37">
        <f>RANK(N20,$N$2:$N$47,1)</f>
        <v>12</v>
      </c>
      <c r="P20" s="37">
        <v>39.6</v>
      </c>
      <c r="Q20" s="37"/>
      <c r="R20" s="37"/>
      <c r="S20" s="37"/>
      <c r="T20" s="37">
        <f>SUM(P20+(Q20*5)+(R20*10)+(S20*-5))</f>
        <v>39.6</v>
      </c>
      <c r="U20" s="37">
        <f>RANK(T20,$T$2:$T$47,1)</f>
        <v>17</v>
      </c>
      <c r="V20" s="37">
        <v>41.62</v>
      </c>
      <c r="W20" s="37"/>
      <c r="X20" s="37"/>
      <c r="Y20" s="37"/>
      <c r="Z20" s="37">
        <f>SUM(V20+(W20*5)+(X20*10)+(Y20*-5))</f>
        <v>41.62</v>
      </c>
      <c r="AA20" s="37">
        <f>RANK(Z20,$Z$2:$Z$47,1)</f>
        <v>15</v>
      </c>
      <c r="AB20" s="37">
        <v>41.06</v>
      </c>
      <c r="AC20" s="37"/>
      <c r="AD20" s="37"/>
      <c r="AE20" s="37"/>
      <c r="AF20" s="37">
        <f>SUM(AB20+(AC20*5)+(AD20*10)+(AE20*-5))</f>
        <v>41.06</v>
      </c>
      <c r="AG20" s="37">
        <f>RANK(AF20,$AF$2:$AF$47,1)</f>
        <v>20</v>
      </c>
      <c r="AH20" s="37"/>
      <c r="AI20" s="37">
        <f>SUM(H20+N20+T20+Z20+AF20)</f>
        <v>238.72</v>
      </c>
      <c r="AJ20" s="37">
        <f>SUM((I20+O20+U20+AA20+AG20))</f>
        <v>97</v>
      </c>
      <c r="AK20" s="38" t="s">
        <v>121</v>
      </c>
    </row>
    <row r="21" spans="1:238" s="39" customFormat="1" ht="13.8" thickBot="1" x14ac:dyDescent="0.3">
      <c r="A21" s="35">
        <f>A20+1</f>
        <v>20</v>
      </c>
      <c r="B21" s="36" t="s">
        <v>106</v>
      </c>
      <c r="C21" s="37" t="s">
        <v>118</v>
      </c>
      <c r="D21" s="37">
        <v>45.42</v>
      </c>
      <c r="E21" s="37"/>
      <c r="F21" s="37"/>
      <c r="G21" s="37"/>
      <c r="H21" s="37">
        <f>SUM(D21+(E21*5)+(F21*10)+(G21*-5))</f>
        <v>45.42</v>
      </c>
      <c r="I21" s="37">
        <f>RANK(H21,$H$2:$H$47,1)</f>
        <v>18</v>
      </c>
      <c r="J21" s="37">
        <v>49.61</v>
      </c>
      <c r="K21" s="37"/>
      <c r="L21" s="37"/>
      <c r="M21" s="37"/>
      <c r="N21" s="37">
        <f>SUM(J21+(K21*5)+(L21*10)+(M21*-5))</f>
        <v>49.61</v>
      </c>
      <c r="O21" s="37">
        <f>RANK(N21,$N$2:$N$47,1)</f>
        <v>23</v>
      </c>
      <c r="P21" s="37">
        <v>43.25</v>
      </c>
      <c r="Q21" s="37"/>
      <c r="R21" s="37"/>
      <c r="S21" s="37"/>
      <c r="T21" s="37">
        <f>SUM(P21+(Q21*5)+(R21*10)+(S21*-5))</f>
        <v>43.25</v>
      </c>
      <c r="U21" s="37">
        <f>RANK(T21,$T$2:$T$47,1)</f>
        <v>20</v>
      </c>
      <c r="V21" s="37">
        <v>42.47</v>
      </c>
      <c r="W21" s="37"/>
      <c r="X21" s="37"/>
      <c r="Y21" s="37"/>
      <c r="Z21" s="37">
        <f>SUM(V21+(W21*5)+(X21*10)+(Y21*-5))</f>
        <v>42.47</v>
      </c>
      <c r="AA21" s="37">
        <f>RANK(Z21,$Z$2:$Z$47,1)</f>
        <v>16</v>
      </c>
      <c r="AB21" s="37">
        <v>41.39</v>
      </c>
      <c r="AC21" s="37"/>
      <c r="AD21" s="37"/>
      <c r="AE21" s="37"/>
      <c r="AF21" s="37">
        <f>SUM(AB21+(AC21*5)+(AD21*10)+(AE21*-5))</f>
        <v>41.39</v>
      </c>
      <c r="AG21" s="37">
        <f>RANK(AF21,$AF$2:$AF$47,1)</f>
        <v>21</v>
      </c>
      <c r="AH21" s="37"/>
      <c r="AI21" s="37">
        <f>SUM(H21+N21+T21+Z21+AF21)</f>
        <v>222.14</v>
      </c>
      <c r="AJ21" s="37">
        <f>SUM((I21+O21+U21+AA21+AG21))</f>
        <v>98</v>
      </c>
      <c r="AK21" s="38" t="s">
        <v>121</v>
      </c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</row>
    <row r="22" spans="1:238" s="39" customFormat="1" ht="13.8" thickBot="1" x14ac:dyDescent="0.3">
      <c r="A22" s="35">
        <f>A21+1</f>
        <v>21</v>
      </c>
      <c r="B22" s="42" t="s">
        <v>126</v>
      </c>
      <c r="C22" s="43" t="s">
        <v>50</v>
      </c>
      <c r="D22" s="37">
        <v>47.71</v>
      </c>
      <c r="E22" s="37"/>
      <c r="F22" s="37"/>
      <c r="G22" s="37"/>
      <c r="H22" s="37">
        <f>SUM(D22+(E22*5)+(F22*10)+(G22*-5))</f>
        <v>47.71</v>
      </c>
      <c r="I22" s="37">
        <f>RANK(H22,$H$2:$H$47,1)</f>
        <v>22</v>
      </c>
      <c r="J22" s="37">
        <v>45.23</v>
      </c>
      <c r="K22" s="37"/>
      <c r="L22" s="37"/>
      <c r="M22" s="37"/>
      <c r="N22" s="37">
        <f>SUM(J22+(K22*5)+(L22*10)+(M22*-5))</f>
        <v>45.23</v>
      </c>
      <c r="O22" s="37">
        <f>RANK(N22,$N$2:$N$47,1)</f>
        <v>21</v>
      </c>
      <c r="P22" s="37">
        <v>43.42</v>
      </c>
      <c r="Q22" s="37"/>
      <c r="R22" s="37"/>
      <c r="S22" s="37"/>
      <c r="T22" s="37">
        <f>SUM(P22+(Q22*5)+(R22*10)+(S22*-5))</f>
        <v>43.42</v>
      </c>
      <c r="U22" s="37">
        <f>RANK(T22,$T$2:$T$47,1)</f>
        <v>21</v>
      </c>
      <c r="V22" s="37">
        <v>50.52</v>
      </c>
      <c r="W22" s="37"/>
      <c r="X22" s="37"/>
      <c r="Y22" s="37"/>
      <c r="Z22" s="37">
        <f>SUM(V22+(W22*5)+(X22*10)+(Y22*-5))</f>
        <v>50.52</v>
      </c>
      <c r="AA22" s="37">
        <f>RANK(Z22,$Z$2:$Z$47,1)</f>
        <v>22</v>
      </c>
      <c r="AB22" s="37">
        <v>43.09</v>
      </c>
      <c r="AC22" s="37"/>
      <c r="AD22" s="37"/>
      <c r="AE22" s="37"/>
      <c r="AF22" s="37">
        <f>SUM(AB22+(AC22*5)+(AD22*10)+(AE22*-5))</f>
        <v>43.09</v>
      </c>
      <c r="AG22" s="37">
        <f>RANK(AF22,$AF$2:$AF$47,1)</f>
        <v>25</v>
      </c>
      <c r="AH22" s="37"/>
      <c r="AI22" s="37">
        <f>SUM(H22+N22+T22+Z22+AF22)</f>
        <v>229.97000000000003</v>
      </c>
      <c r="AJ22" s="37">
        <f>SUM((I22+O22+U22+AA22+AG22))</f>
        <v>111</v>
      </c>
      <c r="AK22" s="38" t="s">
        <v>121</v>
      </c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</row>
    <row r="23" spans="1:238" s="20" customFormat="1" ht="13.8" thickBot="1" x14ac:dyDescent="0.3">
      <c r="A23" s="35">
        <f>A22+1</f>
        <v>22</v>
      </c>
      <c r="B23" s="42" t="s">
        <v>125</v>
      </c>
      <c r="C23" s="43" t="s">
        <v>24</v>
      </c>
      <c r="D23" s="37">
        <v>73.87</v>
      </c>
      <c r="E23" s="37"/>
      <c r="F23" s="37"/>
      <c r="G23" s="37"/>
      <c r="H23" s="37">
        <f>SUM(D23+(E23*5)+(F23*10)+(G23*-5))</f>
        <v>73.87</v>
      </c>
      <c r="I23" s="37">
        <f>RANK(H23,$H$2:$H$47,1)</f>
        <v>32</v>
      </c>
      <c r="J23" s="37">
        <v>40.020000000000003</v>
      </c>
      <c r="K23" s="37"/>
      <c r="L23" s="37"/>
      <c r="M23" s="37"/>
      <c r="N23" s="37">
        <f>SUM(J23+(K23*5)+(L23*10)+(M23*-5))</f>
        <v>40.020000000000003</v>
      </c>
      <c r="O23" s="37">
        <f>RANK(N23,$N$2:$N$47,1)</f>
        <v>16</v>
      </c>
      <c r="P23" s="37">
        <v>51.21</v>
      </c>
      <c r="Q23" s="37"/>
      <c r="R23" s="37"/>
      <c r="S23" s="37"/>
      <c r="T23" s="37">
        <f>SUM(P23+(Q23*5)+(R23*10)+(S23*-5))</f>
        <v>51.21</v>
      </c>
      <c r="U23" s="37">
        <f>RANK(T23,$T$2:$T$47,1)</f>
        <v>29</v>
      </c>
      <c r="V23" s="37">
        <v>47.19</v>
      </c>
      <c r="W23" s="37"/>
      <c r="X23" s="37"/>
      <c r="Y23" s="37"/>
      <c r="Z23" s="37">
        <f>SUM(V23+(W23*5)+(X23*10)+(Y23*-5))</f>
        <v>47.19</v>
      </c>
      <c r="AA23" s="37">
        <f>RANK(Z23,$Z$2:$Z$47,1)</f>
        <v>19</v>
      </c>
      <c r="AB23" s="37">
        <v>38.03</v>
      </c>
      <c r="AC23" s="37"/>
      <c r="AD23" s="37"/>
      <c r="AE23" s="37"/>
      <c r="AF23" s="37">
        <f>SUM(AB23+(AC23*5)+(AD23*10)+(AE23*-5))</f>
        <v>38.03</v>
      </c>
      <c r="AG23" s="37">
        <f>RANK(AF23,$AF$2:$AF$47,1)</f>
        <v>17</v>
      </c>
      <c r="AH23" s="37"/>
      <c r="AI23" s="37">
        <f>SUM(H23+N23+T23+Z23+AF23)</f>
        <v>250.32000000000002</v>
      </c>
      <c r="AJ23" s="37">
        <f>SUM((I23+O23+U23+AA23+AG23))</f>
        <v>113</v>
      </c>
      <c r="AK23" s="38" t="s">
        <v>121</v>
      </c>
      <c r="AL23" s="17"/>
      <c r="AM23" s="17"/>
      <c r="AN23" s="17"/>
      <c r="AO23" s="17"/>
    </row>
    <row r="24" spans="1:238" ht="13.8" thickBot="1" x14ac:dyDescent="0.3">
      <c r="A24" s="26">
        <f>A23+1</f>
        <v>23</v>
      </c>
      <c r="B24" s="32" t="s">
        <v>128</v>
      </c>
      <c r="C24" s="33" t="s">
        <v>129</v>
      </c>
      <c r="D24" s="34">
        <v>43.39</v>
      </c>
      <c r="E24" s="34"/>
      <c r="F24" s="34"/>
      <c r="G24" s="34"/>
      <c r="H24" s="29">
        <f>SUM(D24+(E24*5)+(F24*10)+(G24*-5))</f>
        <v>43.39</v>
      </c>
      <c r="I24" s="29">
        <f>RANK(H24,$H$2:$H$47,1)</f>
        <v>16</v>
      </c>
      <c r="J24" s="33">
        <v>51.21</v>
      </c>
      <c r="K24" s="33"/>
      <c r="L24" s="33"/>
      <c r="M24" s="33"/>
      <c r="N24" s="28">
        <f>SUM(J24+(K24*5)+(L24*10)+(M24*-5))</f>
        <v>51.21</v>
      </c>
      <c r="O24" s="28">
        <f>RANK(N24,$N$2:$N$47,1)</f>
        <v>25</v>
      </c>
      <c r="P24" s="34">
        <v>41.22</v>
      </c>
      <c r="Q24" s="34"/>
      <c r="R24" s="34"/>
      <c r="S24" s="34"/>
      <c r="T24" s="29">
        <f>SUM(P24+(Q24*5)+(R24*10)+(S24*-5))</f>
        <v>41.22</v>
      </c>
      <c r="U24" s="29">
        <f>RANK(T24,$T$2:$T$47,1)</f>
        <v>19</v>
      </c>
      <c r="V24" s="33">
        <v>52.85</v>
      </c>
      <c r="W24" s="33">
        <v>1</v>
      </c>
      <c r="X24" s="33"/>
      <c r="Y24" s="33"/>
      <c r="Z24" s="28">
        <f>SUM(V24+(W24*5)+(X24*10)+(Y24*-5))</f>
        <v>57.85</v>
      </c>
      <c r="AA24" s="28">
        <f>RANK(Z24,$Z$2:$Z$47,1)</f>
        <v>30</v>
      </c>
      <c r="AB24" s="34">
        <v>52.84</v>
      </c>
      <c r="AC24" s="34"/>
      <c r="AD24" s="34"/>
      <c r="AE24" s="34"/>
      <c r="AF24" s="29">
        <f>SUM(AB24+(AC24*5)+(AD24*10)+(AE24*-5))</f>
        <v>52.84</v>
      </c>
      <c r="AG24" s="29">
        <f>RANK(AF24,$AF$2:$AF$47,1)</f>
        <v>27</v>
      </c>
      <c r="AH24" s="33"/>
      <c r="AI24" s="28">
        <f>SUM(H24+N24+T24+Z24+AF24)</f>
        <v>246.51</v>
      </c>
      <c r="AJ24" s="29">
        <f>SUM((I24+O24+U24+AA24+AG24))</f>
        <v>117</v>
      </c>
      <c r="AK24" s="30"/>
    </row>
    <row r="25" spans="1:238" ht="13.8" thickBot="1" x14ac:dyDescent="0.3">
      <c r="A25" s="35">
        <f>A24+1</f>
        <v>24</v>
      </c>
      <c r="B25" s="42" t="s">
        <v>141</v>
      </c>
      <c r="C25" s="43" t="s">
        <v>29</v>
      </c>
      <c r="D25" s="37">
        <v>54.8</v>
      </c>
      <c r="E25" s="37"/>
      <c r="F25" s="37"/>
      <c r="G25" s="37"/>
      <c r="H25" s="37">
        <f>SUM(D25+(E25*5)+(F25*10)+(G25*-5))</f>
        <v>54.8</v>
      </c>
      <c r="I25" s="37">
        <f>RANK(H25,$H$2:$H$47,1)</f>
        <v>26</v>
      </c>
      <c r="J25" s="37">
        <v>43.66</v>
      </c>
      <c r="K25" s="37"/>
      <c r="L25" s="37"/>
      <c r="M25" s="37"/>
      <c r="N25" s="37">
        <f>SUM(J25+(K25*5)+(L25*10)+(M25*-5))</f>
        <v>43.66</v>
      </c>
      <c r="O25" s="37">
        <f>RANK(N25,$N$2:$N$47,1)</f>
        <v>18</v>
      </c>
      <c r="P25" s="37">
        <v>58.79</v>
      </c>
      <c r="Q25" s="37"/>
      <c r="R25" s="37"/>
      <c r="S25" s="37"/>
      <c r="T25" s="37">
        <f>SUM(P25+(Q25*5)+(R25*10)+(S25*-5))</f>
        <v>58.79</v>
      </c>
      <c r="U25" s="37">
        <f>RANK(T25,$T$2:$T$47,1)</f>
        <v>33</v>
      </c>
      <c r="V25" s="37">
        <v>48.8</v>
      </c>
      <c r="W25" s="37"/>
      <c r="X25" s="37"/>
      <c r="Y25" s="37"/>
      <c r="Z25" s="37">
        <f>SUM(V25+(W25*5)+(X25*10)+(Y25*-5))</f>
        <v>48.8</v>
      </c>
      <c r="AA25" s="37">
        <f>RANK(Z25,$Z$2:$Z$47,1)</f>
        <v>20</v>
      </c>
      <c r="AB25" s="37">
        <v>41.5</v>
      </c>
      <c r="AC25" s="37"/>
      <c r="AD25" s="37"/>
      <c r="AE25" s="37"/>
      <c r="AF25" s="37">
        <f>SUM(AB25+(AC25*5)+(AD25*10)+(AE25*-5))</f>
        <v>41.5</v>
      </c>
      <c r="AG25" s="37">
        <f>RANK(AF25,$AF$2:$AF$47,1)</f>
        <v>22</v>
      </c>
      <c r="AH25" s="37"/>
      <c r="AI25" s="37">
        <f>SUM(H25+N25+T25+Z25+AF25)</f>
        <v>247.55</v>
      </c>
      <c r="AJ25" s="37">
        <f>SUM((I25+O25+U25+AA25+AG25))</f>
        <v>119</v>
      </c>
      <c r="AK25" s="38"/>
    </row>
    <row r="26" spans="1:238" ht="13.8" thickBot="1" x14ac:dyDescent="0.3">
      <c r="A26" s="26">
        <f>A25+1</f>
        <v>25</v>
      </c>
      <c r="B26" s="32" t="s">
        <v>139</v>
      </c>
      <c r="C26" s="33" t="s">
        <v>41</v>
      </c>
      <c r="D26" s="29">
        <v>46.05</v>
      </c>
      <c r="E26" s="29"/>
      <c r="F26" s="29"/>
      <c r="G26" s="29"/>
      <c r="H26" s="29">
        <f>SUM(D26+(E26*5)+(F26*10)+(G26*-5))</f>
        <v>46.05</v>
      </c>
      <c r="I26" s="29">
        <f>RANK(H26,$H$2:$H$47,1)</f>
        <v>21</v>
      </c>
      <c r="J26" s="28">
        <v>50.24</v>
      </c>
      <c r="K26" s="28"/>
      <c r="L26" s="28"/>
      <c r="M26" s="28"/>
      <c r="N26" s="28">
        <f>SUM(J26+(K26*5)+(L26*10)+(M26*-5))</f>
        <v>50.24</v>
      </c>
      <c r="O26" s="28">
        <f>RANK(N26,$N$2:$N$47,1)</f>
        <v>24</v>
      </c>
      <c r="P26" s="29">
        <v>46.12</v>
      </c>
      <c r="Q26" s="29"/>
      <c r="R26" s="29"/>
      <c r="S26" s="29"/>
      <c r="T26" s="29">
        <f>SUM(P26+(Q26*5)+(R26*10)+(S26*-5))</f>
        <v>46.12</v>
      </c>
      <c r="U26" s="29">
        <f>RANK(T26,$T$2:$T$47,1)</f>
        <v>23</v>
      </c>
      <c r="V26" s="28">
        <v>47.49</v>
      </c>
      <c r="W26" s="28"/>
      <c r="X26" s="28">
        <v>1</v>
      </c>
      <c r="Y26" s="28"/>
      <c r="Z26" s="28">
        <f>SUM(V26+(W26*5)+(X26*10)+(Y26*-5))</f>
        <v>57.49</v>
      </c>
      <c r="AA26" s="28">
        <f>RANK(Z26,$Z$2:$Z$47,1)</f>
        <v>29</v>
      </c>
      <c r="AB26" s="29">
        <v>42.65</v>
      </c>
      <c r="AC26" s="29"/>
      <c r="AD26" s="29"/>
      <c r="AE26" s="29"/>
      <c r="AF26" s="29">
        <f>SUM(AB26+(AC26*5)+(AD26*10)+(AE26*-5))</f>
        <v>42.65</v>
      </c>
      <c r="AG26" s="29">
        <f>RANK(AF26,$AF$2:$AF$47,1)</f>
        <v>23</v>
      </c>
      <c r="AH26" s="28"/>
      <c r="AI26" s="28">
        <f>SUM(H26+N26+T26+Z26+AF26)</f>
        <v>242.55</v>
      </c>
      <c r="AJ26" s="29">
        <f>SUM((I26+O26+U26+AA26+AG26))</f>
        <v>120</v>
      </c>
      <c r="AK26" s="30"/>
    </row>
    <row r="27" spans="1:238" ht="13.8" thickBot="1" x14ac:dyDescent="0.3">
      <c r="A27" s="26">
        <f>A26+1</f>
        <v>26</v>
      </c>
      <c r="B27" s="27" t="s">
        <v>104</v>
      </c>
      <c r="C27" s="28" t="s">
        <v>41</v>
      </c>
      <c r="D27" s="41">
        <v>50.6</v>
      </c>
      <c r="E27" s="41"/>
      <c r="F27" s="41"/>
      <c r="G27" s="41"/>
      <c r="H27" s="41">
        <f>SUM(D27+(E27*5)+(F27*10)+(G27*-5))</f>
        <v>50.6</v>
      </c>
      <c r="I27" s="41">
        <f>RANK(H27,$H$2:$H$47,1)</f>
        <v>23</v>
      </c>
      <c r="J27" s="28">
        <v>51.26</v>
      </c>
      <c r="K27" s="28"/>
      <c r="L27" s="28">
        <v>1</v>
      </c>
      <c r="M27" s="28"/>
      <c r="N27" s="28">
        <f>SUM(J27+(K27*5)+(L27*10)+(M27*-5))</f>
        <v>61.26</v>
      </c>
      <c r="O27" s="28">
        <f>RANK(N27,$N$2:$N$47,1)</f>
        <v>32</v>
      </c>
      <c r="P27" s="41">
        <v>49.08</v>
      </c>
      <c r="Q27" s="41"/>
      <c r="R27" s="41"/>
      <c r="S27" s="41"/>
      <c r="T27" s="41">
        <f>SUM(P27+(Q27*5)+(R27*10)+(S27*-5))</f>
        <v>49.08</v>
      </c>
      <c r="U27" s="41">
        <f>RANK(T27,$T$2:$T$47,1)</f>
        <v>26</v>
      </c>
      <c r="V27" s="28">
        <v>42.69</v>
      </c>
      <c r="W27" s="28"/>
      <c r="X27" s="28"/>
      <c r="Y27" s="28"/>
      <c r="Z27" s="28">
        <f>SUM(V27+(W27*5)+(X27*10)+(Y27*-5))</f>
        <v>42.69</v>
      </c>
      <c r="AA27" s="28">
        <f>RANK(Z27,$Z$2:$Z$47,1)</f>
        <v>17</v>
      </c>
      <c r="AB27" s="28">
        <v>43.05</v>
      </c>
      <c r="AC27" s="28"/>
      <c r="AD27" s="28"/>
      <c r="AE27" s="28"/>
      <c r="AF27" s="28">
        <f>SUM(AB27+(AC27*5)+(AD27*10)+(AE27*-5))</f>
        <v>43.05</v>
      </c>
      <c r="AG27" s="28">
        <f>RANK(AF27,$AF$2:$AF$47,1)</f>
        <v>24</v>
      </c>
      <c r="AH27" s="28"/>
      <c r="AI27" s="28">
        <f>SUM(H27+N27+T27+Z27+AF27)</f>
        <v>246.68</v>
      </c>
      <c r="AJ27" s="28">
        <f>SUM((I27+O27+U27+AA27+AG27))</f>
        <v>122</v>
      </c>
      <c r="AK27" s="30"/>
      <c r="AL27" s="20"/>
      <c r="AM27" s="20"/>
      <c r="AN27" s="20"/>
      <c r="AO27" s="20"/>
    </row>
    <row r="28" spans="1:238" ht="13.8" thickBot="1" x14ac:dyDescent="0.3">
      <c r="A28" s="26">
        <f>A27+1</f>
        <v>27</v>
      </c>
      <c r="B28" s="27" t="s">
        <v>108</v>
      </c>
      <c r="C28" s="28" t="s">
        <v>111</v>
      </c>
      <c r="D28" s="29">
        <v>73.64</v>
      </c>
      <c r="E28" s="29">
        <v>4</v>
      </c>
      <c r="F28" s="29">
        <v>1</v>
      </c>
      <c r="G28" s="29"/>
      <c r="H28" s="29">
        <f>SUM(D28+(E28*5)+(F28*10)+(G28*-5))</f>
        <v>103.64</v>
      </c>
      <c r="I28" s="29">
        <f>RANK(H28,$H$2:$H$47,1)</f>
        <v>35</v>
      </c>
      <c r="J28" s="28">
        <v>45.95</v>
      </c>
      <c r="K28" s="28"/>
      <c r="L28" s="28"/>
      <c r="M28" s="28"/>
      <c r="N28" s="28">
        <f>SUM(J28+(K28*5)+(L28*10)+(M28*-5))</f>
        <v>45.95</v>
      </c>
      <c r="O28" s="28">
        <f>RANK(N28,$N$2:$N$47,1)</f>
        <v>22</v>
      </c>
      <c r="P28" s="29">
        <v>40.549999999999997</v>
      </c>
      <c r="Q28" s="29">
        <v>1</v>
      </c>
      <c r="R28" s="29"/>
      <c r="S28" s="29"/>
      <c r="T28" s="29">
        <f>SUM(P28+(Q28*5)+(R28*10)+(S28*-5))</f>
        <v>45.55</v>
      </c>
      <c r="U28" s="29">
        <f>RANK(T28,$T$2:$T$47,1)</f>
        <v>22</v>
      </c>
      <c r="V28" s="28">
        <v>52.25</v>
      </c>
      <c r="W28" s="28"/>
      <c r="X28" s="28"/>
      <c r="Y28" s="28"/>
      <c r="Z28" s="28">
        <f>SUM(V28+(W28*5)+(X28*10)+(Y28*-5))</f>
        <v>52.25</v>
      </c>
      <c r="AA28" s="28">
        <f>RANK(Z28,$Z$2:$Z$47,1)</f>
        <v>25</v>
      </c>
      <c r="AB28" s="29">
        <v>51.61</v>
      </c>
      <c r="AC28" s="29"/>
      <c r="AD28" s="29"/>
      <c r="AE28" s="29"/>
      <c r="AF28" s="29">
        <f>SUM(AB28+(AC28*5)+(AD28*10)+(AE28*-5))</f>
        <v>51.61</v>
      </c>
      <c r="AG28" s="29">
        <f>RANK(AF28,$AF$2:$AF$47,1)</f>
        <v>26</v>
      </c>
      <c r="AH28" s="28"/>
      <c r="AI28" s="28">
        <f>SUM(H28+N28+T28+Z28+AF28)</f>
        <v>299</v>
      </c>
      <c r="AJ28" s="29">
        <f>SUM((I28+O28+U28+AA28+AG28))</f>
        <v>130</v>
      </c>
      <c r="AK28" s="30"/>
    </row>
    <row r="29" spans="1:238" ht="13.8" thickBot="1" x14ac:dyDescent="0.3">
      <c r="A29" s="35">
        <f>A28+1</f>
        <v>28</v>
      </c>
      <c r="B29" s="36" t="s">
        <v>103</v>
      </c>
      <c r="C29" s="37" t="s">
        <v>52</v>
      </c>
      <c r="D29" s="37">
        <v>52.12</v>
      </c>
      <c r="E29" s="37"/>
      <c r="F29" s="37"/>
      <c r="G29" s="37"/>
      <c r="H29" s="37">
        <f>SUM(D29+(E29*5)+(F29*10)+(G29*-5))</f>
        <v>52.12</v>
      </c>
      <c r="I29" s="37">
        <f>RANK(H29,$H$2:$H$47,1)</f>
        <v>25</v>
      </c>
      <c r="J29" s="37">
        <v>52.93</v>
      </c>
      <c r="K29" s="37"/>
      <c r="L29" s="37"/>
      <c r="M29" s="37"/>
      <c r="N29" s="37">
        <f>SUM(J29+(K29*5)+(L29*10)+(M29*-5))</f>
        <v>52.93</v>
      </c>
      <c r="O29" s="37">
        <f>RANK(N29,$N$2:$N$47,1)</f>
        <v>27</v>
      </c>
      <c r="P29" s="37">
        <v>49.34</v>
      </c>
      <c r="Q29" s="37"/>
      <c r="R29" s="37"/>
      <c r="S29" s="37"/>
      <c r="T29" s="37">
        <f>SUM(P29+(Q29*5)+(R29*10)+(S29*-5))</f>
        <v>49.34</v>
      </c>
      <c r="U29" s="37">
        <f>RANK(T29,$T$2:$T$47,1)</f>
        <v>28</v>
      </c>
      <c r="V29" s="37">
        <v>54.76</v>
      </c>
      <c r="W29" s="37"/>
      <c r="X29" s="37"/>
      <c r="Y29" s="37"/>
      <c r="Z29" s="37">
        <f>SUM(V29+(W29*5)+(X29*10)+(Y29*-5))</f>
        <v>54.76</v>
      </c>
      <c r="AA29" s="37">
        <f>RANK(Z29,$Z$2:$Z$47,1)</f>
        <v>27</v>
      </c>
      <c r="AB29" s="37">
        <v>57.82</v>
      </c>
      <c r="AC29" s="37"/>
      <c r="AD29" s="37"/>
      <c r="AE29" s="37"/>
      <c r="AF29" s="37">
        <f>SUM(AB29+(AC29*5)+(AD29*10)+(AE29*-5))</f>
        <v>57.82</v>
      </c>
      <c r="AG29" s="37">
        <f>RANK(AF29,$AF$2:$AF$47,1)</f>
        <v>28</v>
      </c>
      <c r="AH29" s="37"/>
      <c r="AI29" s="37">
        <f>SUM(H29+N29+T29+Z29+AF29)</f>
        <v>266.96999999999997</v>
      </c>
      <c r="AJ29" s="37">
        <f>SUM((I29+O29+U29+AA29+AG29))</f>
        <v>135</v>
      </c>
      <c r="AK29" s="38" t="s">
        <v>121</v>
      </c>
    </row>
    <row r="30" spans="1:238" s="39" customFormat="1" ht="13.8" thickBot="1" x14ac:dyDescent="0.3">
      <c r="A30" s="26">
        <f>A29+1</f>
        <v>29</v>
      </c>
      <c r="B30" s="32" t="s">
        <v>136</v>
      </c>
      <c r="C30" s="33" t="s">
        <v>52</v>
      </c>
      <c r="D30" s="29">
        <v>51.35</v>
      </c>
      <c r="E30" s="29"/>
      <c r="F30" s="29"/>
      <c r="G30" s="29"/>
      <c r="H30" s="29">
        <f>SUM(D30+(E30*5)+(F30*10)+(G30*-5))</f>
        <v>51.35</v>
      </c>
      <c r="I30" s="29">
        <f>RANK(H30,$H$2:$H$47,1)</f>
        <v>24</v>
      </c>
      <c r="J30" s="28">
        <v>57.58</v>
      </c>
      <c r="K30" s="28"/>
      <c r="L30" s="28"/>
      <c r="M30" s="28"/>
      <c r="N30" s="28">
        <f>SUM(J30+(K30*5)+(L30*10)+(M30*-5))</f>
        <v>57.58</v>
      </c>
      <c r="O30" s="28">
        <f>RANK(N30,$N$2:$N$47,1)</f>
        <v>31</v>
      </c>
      <c r="P30" s="29">
        <v>47.42</v>
      </c>
      <c r="Q30" s="29"/>
      <c r="R30" s="29"/>
      <c r="S30" s="29"/>
      <c r="T30" s="29">
        <f>SUM(P30+(Q30*5)+(R30*10)+(S30*-5))</f>
        <v>47.42</v>
      </c>
      <c r="U30" s="29">
        <f>RANK(T30,$T$2:$T$47,1)</f>
        <v>25</v>
      </c>
      <c r="V30" s="28">
        <v>51.52</v>
      </c>
      <c r="W30" s="28"/>
      <c r="X30" s="28"/>
      <c r="Y30" s="28"/>
      <c r="Z30" s="28">
        <f>SUM(V30+(W30*5)+(X30*10)+(Y30*-5))</f>
        <v>51.52</v>
      </c>
      <c r="AA30" s="28">
        <f>RANK(Z30,$Z$2:$Z$47,1)</f>
        <v>23</v>
      </c>
      <c r="AB30" s="29">
        <v>85.97</v>
      </c>
      <c r="AC30" s="29"/>
      <c r="AD30" s="29"/>
      <c r="AE30" s="29"/>
      <c r="AF30" s="29">
        <f>SUM(AB30+(AC30*5)+(AD30*10)+(AE30*-5))</f>
        <v>85.97</v>
      </c>
      <c r="AG30" s="29">
        <f>RANK(AF30,$AF$2:$AF$47,1)</f>
        <v>35</v>
      </c>
      <c r="AH30" s="28"/>
      <c r="AI30" s="28">
        <f>SUM(H30+N30+T30+Z30+AF30)</f>
        <v>293.84000000000003</v>
      </c>
      <c r="AJ30" s="29">
        <f>SUM((I30+O30+U30+AA30+AG30))</f>
        <v>138</v>
      </c>
      <c r="AK30" s="30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</row>
    <row r="31" spans="1:238" ht="13.8" thickBot="1" x14ac:dyDescent="0.3">
      <c r="A31" s="35">
        <f>A30+1</f>
        <v>30</v>
      </c>
      <c r="B31" s="42" t="s">
        <v>130</v>
      </c>
      <c r="C31" s="43" t="s">
        <v>131</v>
      </c>
      <c r="D31" s="37">
        <v>58.88</v>
      </c>
      <c r="E31" s="37"/>
      <c r="F31" s="37"/>
      <c r="G31" s="37"/>
      <c r="H31" s="37">
        <f>SUM(D31+(E31*5)+(F31*10)+(G31*-5))</f>
        <v>58.88</v>
      </c>
      <c r="I31" s="37">
        <f>RANK(H31,$H$2:$H$47,1)</f>
        <v>27</v>
      </c>
      <c r="J31" s="37">
        <v>56.98</v>
      </c>
      <c r="K31" s="37"/>
      <c r="L31" s="37"/>
      <c r="M31" s="37"/>
      <c r="N31" s="37">
        <f>SUM(J31+(K31*5)+(L31*10)+(M31*-5))</f>
        <v>56.98</v>
      </c>
      <c r="O31" s="37">
        <f>RANK(N31,$N$2:$N$47,1)</f>
        <v>30</v>
      </c>
      <c r="P31" s="37">
        <v>52.75</v>
      </c>
      <c r="Q31" s="37"/>
      <c r="R31" s="37"/>
      <c r="S31" s="37"/>
      <c r="T31" s="37">
        <f>SUM(P31+(Q31*5)+(R31*10)+(S31*-5))</f>
        <v>52.75</v>
      </c>
      <c r="U31" s="37">
        <f>RANK(T31,$T$2:$T$47,1)</f>
        <v>31</v>
      </c>
      <c r="V31" s="37">
        <v>55.27</v>
      </c>
      <c r="W31" s="37"/>
      <c r="X31" s="37"/>
      <c r="Y31" s="37"/>
      <c r="Z31" s="37">
        <f>SUM(V31+(W31*5)+(X31*10)+(Y31*-5))</f>
        <v>55.27</v>
      </c>
      <c r="AA31" s="37">
        <f>RANK(Z31,$Z$2:$Z$47,1)</f>
        <v>28</v>
      </c>
      <c r="AB31" s="37">
        <v>60.02</v>
      </c>
      <c r="AC31" s="37"/>
      <c r="AD31" s="37"/>
      <c r="AE31" s="37"/>
      <c r="AF31" s="37">
        <f>SUM(AB31+(AC31*5)+(AD31*10)+(AE31*-5))</f>
        <v>60.02</v>
      </c>
      <c r="AG31" s="37">
        <f>RANK(AF31,$AF$2:$AF$47,1)</f>
        <v>29</v>
      </c>
      <c r="AH31" s="37"/>
      <c r="AI31" s="37">
        <f>SUM(H31+N31+T31+Z31+AF31)</f>
        <v>283.90000000000003</v>
      </c>
      <c r="AJ31" s="37">
        <f>SUM((I31+O31+U31+AA31+AG31))</f>
        <v>145</v>
      </c>
      <c r="AK31" s="38" t="s">
        <v>121</v>
      </c>
    </row>
    <row r="32" spans="1:238" s="39" customFormat="1" ht="13.8" thickBot="1" x14ac:dyDescent="0.3">
      <c r="A32" s="26">
        <f>A31+1</f>
        <v>31</v>
      </c>
      <c r="B32" s="27" t="s">
        <v>115</v>
      </c>
      <c r="C32" s="28" t="s">
        <v>24</v>
      </c>
      <c r="D32" s="29">
        <v>59.07</v>
      </c>
      <c r="E32" s="29">
        <v>1</v>
      </c>
      <c r="F32" s="29"/>
      <c r="G32" s="29"/>
      <c r="H32" s="29">
        <f>SUM(D32+(E32*5)+(F32*10)+(G32*-5))</f>
        <v>64.069999999999993</v>
      </c>
      <c r="I32" s="29">
        <f>RANK(H32,$H$2:$H$47,1)</f>
        <v>30</v>
      </c>
      <c r="J32" s="28">
        <v>56.74</v>
      </c>
      <c r="K32" s="28"/>
      <c r="L32" s="28"/>
      <c r="M32" s="28"/>
      <c r="N32" s="28">
        <f>SUM(J32+(K32*5)+(L32*10)+(M32*-5))</f>
        <v>56.74</v>
      </c>
      <c r="O32" s="28">
        <f>RANK(N32,$N$2:$N$47,1)</f>
        <v>29</v>
      </c>
      <c r="P32" s="29">
        <v>46.5</v>
      </c>
      <c r="Q32" s="29">
        <v>1</v>
      </c>
      <c r="R32" s="29"/>
      <c r="S32" s="29"/>
      <c r="T32" s="29">
        <f>SUM(P32+(Q32*5)+(R32*10)+(S32*-5))</f>
        <v>51.5</v>
      </c>
      <c r="U32" s="29">
        <f>RANK(T32,$T$2:$T$47,1)</f>
        <v>30</v>
      </c>
      <c r="V32" s="28">
        <v>53.1</v>
      </c>
      <c r="W32" s="28"/>
      <c r="X32" s="28"/>
      <c r="Y32" s="28"/>
      <c r="Z32" s="28">
        <f>SUM(V32+(W32*5)+(X32*10)+(Y32*-5))</f>
        <v>53.1</v>
      </c>
      <c r="AA32" s="28">
        <f>RANK(Z32,$Z$2:$Z$47,1)</f>
        <v>26</v>
      </c>
      <c r="AB32" s="29">
        <v>70.38</v>
      </c>
      <c r="AC32" s="29">
        <v>5</v>
      </c>
      <c r="AD32" s="29"/>
      <c r="AE32" s="29"/>
      <c r="AF32" s="29">
        <f>SUM(AB32+(AC32*5)+(AD32*10)+(AE32*-5))</f>
        <v>95.38</v>
      </c>
      <c r="AG32" s="29">
        <f>RANK(AF32,$AF$2:$AF$47,1)</f>
        <v>36</v>
      </c>
      <c r="AH32" s="28"/>
      <c r="AI32" s="28">
        <f>SUM(H32+N32+T32+Z32+AF32)</f>
        <v>320.78999999999996</v>
      </c>
      <c r="AJ32" s="29">
        <f>SUM((I32+O32+U32+AA32+AG32))</f>
        <v>151</v>
      </c>
      <c r="AK32" s="30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</row>
    <row r="33" spans="1:238" s="39" customFormat="1" ht="13.8" thickBot="1" x14ac:dyDescent="0.3">
      <c r="A33" s="26">
        <f>A32+1</f>
        <v>32</v>
      </c>
      <c r="B33" s="32" t="s">
        <v>124</v>
      </c>
      <c r="C33" s="33" t="s">
        <v>52</v>
      </c>
      <c r="D33" s="29">
        <v>60.87</v>
      </c>
      <c r="E33" s="29"/>
      <c r="F33" s="29"/>
      <c r="G33" s="29"/>
      <c r="H33" s="29">
        <f>SUM(D33+(E33*5)+(F33*10)+(G33*-5))</f>
        <v>60.87</v>
      </c>
      <c r="I33" s="29">
        <f>RANK(H33,$H$2:$H$47,1)</f>
        <v>29</v>
      </c>
      <c r="J33" s="28">
        <v>56.31</v>
      </c>
      <c r="K33" s="28"/>
      <c r="L33" s="28"/>
      <c r="M33" s="28"/>
      <c r="N33" s="28">
        <f>SUM(J33+(K33*5)+(L33*10)+(M33*-5))</f>
        <v>56.31</v>
      </c>
      <c r="O33" s="28">
        <f>RANK(N33,$N$2:$N$47,1)</f>
        <v>28</v>
      </c>
      <c r="P33" s="29">
        <v>55.36</v>
      </c>
      <c r="Q33" s="29">
        <v>3</v>
      </c>
      <c r="R33" s="29"/>
      <c r="S33" s="29"/>
      <c r="T33" s="29">
        <f>SUM(P33+(Q33*5)+(R33*10)+(S33*-5))</f>
        <v>70.36</v>
      </c>
      <c r="U33" s="29">
        <f>RANK(T33,$T$2:$T$47,1)</f>
        <v>34</v>
      </c>
      <c r="V33" s="28">
        <v>60.48</v>
      </c>
      <c r="W33" s="28">
        <v>1</v>
      </c>
      <c r="X33" s="28"/>
      <c r="Y33" s="28"/>
      <c r="Z33" s="28">
        <f>SUM(V33+(W33*5)+(X33*10)+(Y33*-5))</f>
        <v>65.47999999999999</v>
      </c>
      <c r="AA33" s="28">
        <f>RANK(Z33,$Z$2:$Z$47,1)</f>
        <v>32</v>
      </c>
      <c r="AB33" s="29">
        <v>63.42</v>
      </c>
      <c r="AC33" s="29"/>
      <c r="AD33" s="29"/>
      <c r="AE33" s="29"/>
      <c r="AF33" s="29">
        <f>SUM(AB33+(AC33*5)+(AD33*10)+(AE33*-5))</f>
        <v>63.42</v>
      </c>
      <c r="AG33" s="29">
        <f>RANK(AF33,$AF$2:$AF$47,1)</f>
        <v>30</v>
      </c>
      <c r="AH33" s="28"/>
      <c r="AI33" s="28">
        <f>SUM(H33+N33+T33+Z33+AF33)</f>
        <v>316.44</v>
      </c>
      <c r="AJ33" s="29">
        <f>SUM((I33+O33+U33+AA33+AG33))</f>
        <v>153</v>
      </c>
      <c r="AK33" s="30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</row>
    <row r="34" spans="1:238" s="39" customFormat="1" ht="13.8" thickBot="1" x14ac:dyDescent="0.3">
      <c r="A34" s="26">
        <f>A33+1</f>
        <v>33</v>
      </c>
      <c r="B34" s="32" t="s">
        <v>138</v>
      </c>
      <c r="C34" s="33" t="s">
        <v>109</v>
      </c>
      <c r="D34" s="29">
        <v>73.5</v>
      </c>
      <c r="E34" s="29"/>
      <c r="F34" s="29"/>
      <c r="G34" s="29"/>
      <c r="H34" s="29">
        <f>SUM(D34+(E34*5)+(F34*10)+(G34*-5))</f>
        <v>73.5</v>
      </c>
      <c r="I34" s="29">
        <f>RANK(H34,$H$2:$H$47,1)</f>
        <v>31</v>
      </c>
      <c r="J34" s="28">
        <v>97.43</v>
      </c>
      <c r="K34" s="28"/>
      <c r="L34" s="28"/>
      <c r="M34" s="28"/>
      <c r="N34" s="28">
        <f>SUM(J34+(K34*5)+(L34*10)+(M34*-5))</f>
        <v>97.43</v>
      </c>
      <c r="O34" s="28">
        <f>RANK(N34,$N$2:$N$47,1)</f>
        <v>35</v>
      </c>
      <c r="P34" s="29">
        <v>49.08</v>
      </c>
      <c r="Q34" s="29"/>
      <c r="R34" s="29"/>
      <c r="S34" s="29"/>
      <c r="T34" s="29">
        <f>SUM(P34+(Q34*5)+(R34*10)+(S34*-5))</f>
        <v>49.08</v>
      </c>
      <c r="U34" s="29">
        <f>RANK(T34,$T$2:$T$47,1)</f>
        <v>26</v>
      </c>
      <c r="V34" s="28">
        <v>72.81</v>
      </c>
      <c r="W34" s="28"/>
      <c r="X34" s="28"/>
      <c r="Y34" s="28"/>
      <c r="Z34" s="28">
        <f>SUM(V34+(W34*5)+(X34*10)+(Y34*-5))</f>
        <v>72.81</v>
      </c>
      <c r="AA34" s="28">
        <f>RANK(Z34,$Z$2:$Z$47,1)</f>
        <v>34</v>
      </c>
      <c r="AB34" s="29">
        <v>64.150000000000006</v>
      </c>
      <c r="AC34" s="29">
        <v>1</v>
      </c>
      <c r="AD34" s="29"/>
      <c r="AE34" s="29"/>
      <c r="AF34" s="29">
        <f>SUM(AB34+(AC34*5)+(AD34*10)+(AE34*-5))</f>
        <v>69.150000000000006</v>
      </c>
      <c r="AG34" s="29">
        <f>RANK(AF34,$AF$2:$AF$47,1)</f>
        <v>32</v>
      </c>
      <c r="AH34" s="28"/>
      <c r="AI34" s="28">
        <f>SUM(H34+N34+T34+Z34+AF34)</f>
        <v>361.97</v>
      </c>
      <c r="AJ34" s="29">
        <f>SUM((I34+O34+U34+AA34+AG34))</f>
        <v>158</v>
      </c>
      <c r="AK34" s="30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</row>
    <row r="35" spans="1:238" s="39" customFormat="1" ht="13.8" thickBot="1" x14ac:dyDescent="0.3">
      <c r="A35" s="26">
        <f>A34+1</f>
        <v>34</v>
      </c>
      <c r="B35" s="27" t="s">
        <v>107</v>
      </c>
      <c r="C35" s="33" t="s">
        <v>24</v>
      </c>
      <c r="D35" s="29">
        <v>60.28</v>
      </c>
      <c r="E35" s="29"/>
      <c r="F35" s="29"/>
      <c r="G35" s="29"/>
      <c r="H35" s="29">
        <f>SUM(D35+(E35*5)+(F35*10)+(G35*-5))</f>
        <v>60.28</v>
      </c>
      <c r="I35" s="29">
        <f>RANK(H35,$H$2:$H$47,1)</f>
        <v>28</v>
      </c>
      <c r="J35" s="28">
        <v>69.84</v>
      </c>
      <c r="K35" s="28"/>
      <c r="L35" s="28"/>
      <c r="M35" s="28"/>
      <c r="N35" s="28">
        <f>SUM(J35+(K35*5)+(L35*10)+(M35*-5))</f>
        <v>69.84</v>
      </c>
      <c r="O35" s="28">
        <f>RANK(N35,$N$2:$N$47,1)</f>
        <v>34</v>
      </c>
      <c r="P35" s="29">
        <v>84.6</v>
      </c>
      <c r="Q35" s="29"/>
      <c r="R35" s="29"/>
      <c r="S35" s="29"/>
      <c r="T35" s="29">
        <f>SUM(P35+(Q35*5)+(R35*10)+(S35*-5))</f>
        <v>84.6</v>
      </c>
      <c r="U35" s="29">
        <f>RANK(T35,$T$2:$T$47,1)</f>
        <v>36</v>
      </c>
      <c r="V35" s="28">
        <v>59.32</v>
      </c>
      <c r="W35" s="28"/>
      <c r="X35" s="28"/>
      <c r="Y35" s="28"/>
      <c r="Z35" s="28">
        <f>SUM(V35+(W35*5)+(X35*10)+(Y35*-5))</f>
        <v>59.32</v>
      </c>
      <c r="AA35" s="28">
        <f>RANK(Z35,$Z$2:$Z$47,1)</f>
        <v>31</v>
      </c>
      <c r="AB35" s="29">
        <v>81.08</v>
      </c>
      <c r="AC35" s="29"/>
      <c r="AD35" s="29"/>
      <c r="AE35" s="29"/>
      <c r="AF35" s="29">
        <f>SUM(AB35+(AC35*5)+(AD35*10)+(AE35*-5))</f>
        <v>81.08</v>
      </c>
      <c r="AG35" s="29">
        <f>RANK(AF35,$AF$2:$AF$47,1)</f>
        <v>34</v>
      </c>
      <c r="AH35" s="28"/>
      <c r="AI35" s="28">
        <f>SUM(H35+N35+T35+Z35+AF35)</f>
        <v>355.12</v>
      </c>
      <c r="AJ35" s="29">
        <f>SUM((I35+O35+U35+AA35+AG35))</f>
        <v>163</v>
      </c>
      <c r="AK35" s="30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</row>
    <row r="36" spans="1:238" s="39" customFormat="1" ht="13.8" thickBot="1" x14ac:dyDescent="0.3">
      <c r="A36" s="26">
        <f>A35+1</f>
        <v>35</v>
      </c>
      <c r="B36" s="32" t="s">
        <v>133</v>
      </c>
      <c r="C36" s="33" t="s">
        <v>134</v>
      </c>
      <c r="D36" s="29">
        <v>99.74</v>
      </c>
      <c r="E36" s="29">
        <v>2</v>
      </c>
      <c r="F36" s="29">
        <v>1</v>
      </c>
      <c r="G36" s="29"/>
      <c r="H36" s="29">
        <f>SUM(D36+(E36*5)+(F36*10)+(G36*-5))</f>
        <v>119.74</v>
      </c>
      <c r="I36" s="29">
        <f>RANK(H36,$H$2:$H$47,1)</f>
        <v>36</v>
      </c>
      <c r="J36" s="28">
        <v>69.55</v>
      </c>
      <c r="K36" s="28"/>
      <c r="L36" s="28"/>
      <c r="M36" s="28"/>
      <c r="N36" s="28">
        <f>SUM(J36+(K36*5)+(L36*10)+(M36*-5))</f>
        <v>69.55</v>
      </c>
      <c r="O36" s="28">
        <f>RANK(N36,$N$2:$N$47,1)</f>
        <v>33</v>
      </c>
      <c r="P36" s="29">
        <v>56.51</v>
      </c>
      <c r="Q36" s="29"/>
      <c r="R36" s="29"/>
      <c r="S36" s="29"/>
      <c r="T36" s="29">
        <f>SUM(P36+(Q36*5)+(R36*10)+(S36*-5))</f>
        <v>56.51</v>
      </c>
      <c r="U36" s="29">
        <f>RANK(T36,$T$2:$T$47,1)</f>
        <v>32</v>
      </c>
      <c r="V36" s="28">
        <v>64.989999999999995</v>
      </c>
      <c r="W36" s="28">
        <v>1</v>
      </c>
      <c r="X36" s="28"/>
      <c r="Y36" s="28"/>
      <c r="Z36" s="28">
        <f>SUM(V36+(W36*5)+(X36*10)+(Y36*-5))</f>
        <v>69.989999999999995</v>
      </c>
      <c r="AA36" s="28">
        <f>RANK(Z36,$Z$2:$Z$47,1)</f>
        <v>33</v>
      </c>
      <c r="AB36" s="29">
        <v>63.58</v>
      </c>
      <c r="AC36" s="29"/>
      <c r="AD36" s="29"/>
      <c r="AE36" s="29"/>
      <c r="AF36" s="29">
        <f>SUM(AB36+(AC36*5)+(AD36*10)+(AE36*-5))</f>
        <v>63.58</v>
      </c>
      <c r="AG36" s="29">
        <f>RANK(AF36,$AF$2:$AF$47,1)</f>
        <v>31</v>
      </c>
      <c r="AH36" s="28"/>
      <c r="AI36" s="28">
        <f>SUM(H36+N36+T36+Z36+AF36)</f>
        <v>379.36999999999995</v>
      </c>
      <c r="AJ36" s="29">
        <f>SUM((I36+O36+U36+AA36+AG36))</f>
        <v>165</v>
      </c>
      <c r="AK36" s="30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</row>
    <row r="37" spans="1:238" s="39" customFormat="1" ht="13.8" thickBot="1" x14ac:dyDescent="0.3">
      <c r="A37" s="26">
        <f>A36+1</f>
        <v>36</v>
      </c>
      <c r="B37" s="27" t="s">
        <v>75</v>
      </c>
      <c r="C37" s="28" t="s">
        <v>111</v>
      </c>
      <c r="D37" s="29">
        <v>76.66</v>
      </c>
      <c r="E37" s="29">
        <v>1</v>
      </c>
      <c r="F37" s="31"/>
      <c r="G37" s="29"/>
      <c r="H37" s="29">
        <f>SUM(D37+(E37*5)+(F37*10)+(G37*-5))</f>
        <v>81.66</v>
      </c>
      <c r="I37" s="29">
        <f>RANK(H37,$H$2:$H$47,1)</f>
        <v>34</v>
      </c>
      <c r="J37" s="28">
        <v>87.79</v>
      </c>
      <c r="K37" s="28">
        <v>1</v>
      </c>
      <c r="L37" s="28">
        <v>1</v>
      </c>
      <c r="M37" s="28"/>
      <c r="N37" s="28">
        <f>SUM(J37+(K37*5)+(L37*10)+(M37*-5))</f>
        <v>102.79</v>
      </c>
      <c r="O37" s="28">
        <f>RANK(N37,$N$2:$N$47,1)</f>
        <v>36</v>
      </c>
      <c r="P37" s="29">
        <v>77.599999999999994</v>
      </c>
      <c r="Q37" s="29"/>
      <c r="R37" s="29"/>
      <c r="S37" s="29"/>
      <c r="T37" s="29">
        <f>SUM(P37+(Q37*5)+(R37*10)+(S37*-5))</f>
        <v>77.599999999999994</v>
      </c>
      <c r="U37" s="29">
        <f>RANK(T37,$T$2:$T$47,1)</f>
        <v>35</v>
      </c>
      <c r="V37" s="28">
        <v>75.91</v>
      </c>
      <c r="W37" s="28"/>
      <c r="X37" s="28"/>
      <c r="Y37" s="28"/>
      <c r="Z37" s="28">
        <f>SUM(V37+(W37*5)+(X37*10)+(Y37*-5))</f>
        <v>75.91</v>
      </c>
      <c r="AA37" s="28">
        <f>RANK(Z37,$Z$2:$Z$47,1)</f>
        <v>35</v>
      </c>
      <c r="AB37" s="29">
        <v>68.099999999999994</v>
      </c>
      <c r="AC37" s="29">
        <v>1</v>
      </c>
      <c r="AD37" s="29"/>
      <c r="AE37" s="29"/>
      <c r="AF37" s="29">
        <f>SUM(AB37+(AC37*5)+(AD37*10)+(AE37*-5))</f>
        <v>73.099999999999994</v>
      </c>
      <c r="AG37" s="29">
        <f>RANK(AF37,$AF$2:$AF$47,1)</f>
        <v>33</v>
      </c>
      <c r="AH37" s="28"/>
      <c r="AI37" s="28">
        <f>SUM(H37+N37+T37+Z37+AF37)</f>
        <v>411.05999999999995</v>
      </c>
      <c r="AJ37" s="29">
        <f>SUM((I37+O37+U37+AA37+AG37))</f>
        <v>173</v>
      </c>
      <c r="AK37" s="30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</row>
  </sheetData>
  <sortState ref="A2:AK37">
    <sortCondition ref="AJ2:AJ37"/>
  </sortState>
  <phoneticPr fontId="0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F37"/>
  <sheetViews>
    <sheetView workbookViewId="0">
      <pane xSplit="3" ySplit="1" topLeftCell="E4" activePane="bottomRight" state="frozen"/>
      <selection pane="topRight" activeCell="C1" sqref="C1"/>
      <selection pane="bottomLeft" activeCell="A2" sqref="A2"/>
      <selection pane="bottomRight" activeCell="V15" sqref="V15"/>
    </sheetView>
  </sheetViews>
  <sheetFormatPr defaultColWidth="9.109375" defaultRowHeight="13.2" x14ac:dyDescent="0.25"/>
  <cols>
    <col min="1" max="1" width="5" style="21" customWidth="1"/>
    <col min="2" max="2" width="25.5546875" style="22" customWidth="1"/>
    <col min="3" max="3" width="9.109375" style="17"/>
    <col min="4" max="4" width="8.6640625" style="17" customWidth="1"/>
    <col min="5" max="5" width="8.33203125" style="17" customWidth="1"/>
    <col min="6" max="7" width="4.6640625" style="17" customWidth="1"/>
    <col min="8" max="8" width="8.109375" style="17" customWidth="1"/>
    <col min="9" max="9" width="9.6640625" style="17" customWidth="1"/>
    <col min="10" max="10" width="8.6640625" style="17" customWidth="1"/>
    <col min="11" max="11" width="7" style="17" customWidth="1"/>
    <col min="12" max="13" width="4.6640625" style="17" customWidth="1"/>
    <col min="14" max="14" width="7.88671875" style="17" customWidth="1"/>
    <col min="15" max="15" width="8" style="17" customWidth="1"/>
    <col min="16" max="16" width="8.6640625" style="17" customWidth="1"/>
    <col min="17" max="17" width="9.109375" style="17"/>
    <col min="18" max="19" width="4.6640625" style="17" customWidth="1"/>
    <col min="20" max="20" width="9.109375" style="17"/>
    <col min="21" max="22" width="8.6640625" style="17" customWidth="1"/>
    <col min="23" max="23" width="7.88671875" style="17" customWidth="1"/>
    <col min="24" max="25" width="4.6640625" style="17" customWidth="1"/>
    <col min="26" max="28" width="8.6640625" style="17" customWidth="1"/>
    <col min="29" max="29" width="7.5546875" style="17" customWidth="1"/>
    <col min="30" max="31" width="4.6640625" style="17" customWidth="1"/>
    <col min="32" max="32" width="7.88671875" style="17" customWidth="1"/>
    <col min="33" max="33" width="8.33203125" style="17" customWidth="1"/>
    <col min="34" max="34" width="1.88671875" style="17" customWidth="1"/>
    <col min="35" max="35" width="10.88671875" style="17" customWidth="1"/>
    <col min="36" max="36" width="11.109375" style="17" customWidth="1"/>
    <col min="37" max="37" width="10.5546875" style="18" customWidth="1"/>
    <col min="38" max="38" width="11.109375" style="17" customWidth="1"/>
    <col min="39" max="16384" width="9.109375" style="17"/>
  </cols>
  <sheetData>
    <row r="1" spans="1:188" s="19" customFormat="1" ht="27" customHeight="1" thickBot="1" x14ac:dyDescent="0.3">
      <c r="A1" s="23"/>
      <c r="B1" s="24" t="s">
        <v>1</v>
      </c>
      <c r="C1" s="24" t="s">
        <v>13</v>
      </c>
      <c r="D1" s="25" t="s">
        <v>3</v>
      </c>
      <c r="E1" s="25" t="s">
        <v>8</v>
      </c>
      <c r="F1" s="25" t="s">
        <v>11</v>
      </c>
      <c r="G1" s="25" t="s">
        <v>12</v>
      </c>
      <c r="H1" s="25" t="s">
        <v>2</v>
      </c>
      <c r="I1" s="25" t="s">
        <v>14</v>
      </c>
      <c r="J1" s="24" t="s">
        <v>4</v>
      </c>
      <c r="K1" s="24" t="s">
        <v>7</v>
      </c>
      <c r="L1" s="24" t="s">
        <v>11</v>
      </c>
      <c r="M1" s="24" t="s">
        <v>12</v>
      </c>
      <c r="N1" s="24" t="s">
        <v>15</v>
      </c>
      <c r="O1" s="24" t="s">
        <v>16</v>
      </c>
      <c r="P1" s="25" t="s">
        <v>5</v>
      </c>
      <c r="Q1" s="25" t="s">
        <v>7</v>
      </c>
      <c r="R1" s="25" t="s">
        <v>11</v>
      </c>
      <c r="S1" s="25" t="s">
        <v>12</v>
      </c>
      <c r="T1" s="25" t="s">
        <v>17</v>
      </c>
      <c r="U1" s="25" t="s">
        <v>18</v>
      </c>
      <c r="V1" s="24" t="s">
        <v>6</v>
      </c>
      <c r="W1" s="24" t="s">
        <v>7</v>
      </c>
      <c r="X1" s="24" t="s">
        <v>11</v>
      </c>
      <c r="Y1" s="24" t="s">
        <v>12</v>
      </c>
      <c r="Z1" s="24" t="s">
        <v>19</v>
      </c>
      <c r="AA1" s="24" t="s">
        <v>20</v>
      </c>
      <c r="AB1" s="25" t="s">
        <v>9</v>
      </c>
      <c r="AC1" s="25" t="s">
        <v>7</v>
      </c>
      <c r="AD1" s="25" t="s">
        <v>11</v>
      </c>
      <c r="AE1" s="25" t="s">
        <v>12</v>
      </c>
      <c r="AF1" s="25" t="s">
        <v>21</v>
      </c>
      <c r="AG1" s="25" t="s">
        <v>22</v>
      </c>
      <c r="AH1" s="24"/>
      <c r="AI1" s="24" t="s">
        <v>10</v>
      </c>
      <c r="AJ1" s="25" t="s">
        <v>0</v>
      </c>
      <c r="AK1" s="24"/>
    </row>
    <row r="2" spans="1:188" ht="13.8" thickBot="1" x14ac:dyDescent="0.3">
      <c r="A2" s="35">
        <f t="shared" ref="A2:A37" si="0">A1+1</f>
        <v>1</v>
      </c>
      <c r="B2" s="36" t="s">
        <v>47</v>
      </c>
      <c r="C2" s="37" t="s">
        <v>36</v>
      </c>
      <c r="D2" s="37">
        <v>25.46</v>
      </c>
      <c r="E2" s="37"/>
      <c r="F2" s="37"/>
      <c r="G2" s="37"/>
      <c r="H2" s="37">
        <f t="shared" ref="H2:H37" si="1">SUM(D2+(E2*5)+(F2*10)+(G2*-5))</f>
        <v>25.46</v>
      </c>
      <c r="I2" s="37">
        <f t="shared" ref="I2:I37" si="2">RANK(H2,$H$2:$H$38,1)</f>
        <v>4</v>
      </c>
      <c r="J2" s="37">
        <v>22.06</v>
      </c>
      <c r="K2" s="37"/>
      <c r="L2" s="37"/>
      <c r="M2" s="37"/>
      <c r="N2" s="37">
        <f t="shared" ref="N2:N37" si="3">SUM(J2+(K2*5)+(L2*10)+(M2*-5))</f>
        <v>22.06</v>
      </c>
      <c r="O2" s="37">
        <f t="shared" ref="O2:O37" si="4">RANK(N2,$N$2:$N$38,1)</f>
        <v>2</v>
      </c>
      <c r="P2" s="37">
        <v>20.96</v>
      </c>
      <c r="Q2" s="37"/>
      <c r="R2" s="37"/>
      <c r="S2" s="37"/>
      <c r="T2" s="37">
        <f t="shared" ref="T2:T37" si="5">SUM(P2+(Q2*5)+(R2*10)+(S2*-5))</f>
        <v>20.96</v>
      </c>
      <c r="U2" s="37">
        <f t="shared" ref="U2:U37" si="6">RANK(T2,$T$2:$T$38,1)</f>
        <v>2</v>
      </c>
      <c r="V2" s="37">
        <v>20.99</v>
      </c>
      <c r="W2" s="37"/>
      <c r="X2" s="37"/>
      <c r="Y2" s="37"/>
      <c r="Z2" s="37">
        <f t="shared" ref="Z2:Z37" si="7">SUM(V2+(W2*5)+(X2*10)+(Y2*-5))</f>
        <v>20.99</v>
      </c>
      <c r="AA2" s="37">
        <f t="shared" ref="AA2:AA37" si="8">RANK(Z2,$Z$2:$Z$38,1)</f>
        <v>2</v>
      </c>
      <c r="AB2" s="37">
        <v>20.51</v>
      </c>
      <c r="AC2" s="37"/>
      <c r="AD2" s="37"/>
      <c r="AE2" s="37"/>
      <c r="AF2" s="37">
        <f t="shared" ref="AF2:AF37" si="9">SUM(AB2+(AC2*5)+(AD2*10)+(AE2*-5))</f>
        <v>20.51</v>
      </c>
      <c r="AG2" s="37">
        <f t="shared" ref="AG2:AG37" si="10">RANK(AF2,$AF$2:$AF$38,1)</f>
        <v>2</v>
      </c>
      <c r="AH2" s="37"/>
      <c r="AI2" s="37">
        <f t="shared" ref="AI2:AI37" si="11">SUM(H2+N2+T2+Z2+AF2)</f>
        <v>109.97999999999999</v>
      </c>
      <c r="AJ2" s="37">
        <f t="shared" ref="AJ2:AJ37" si="12">SUM((I2+O2+U2+AA2+AG2))</f>
        <v>12</v>
      </c>
      <c r="AK2" s="38" t="s">
        <v>121</v>
      </c>
    </row>
    <row r="3" spans="1:188" s="39" customFormat="1" ht="13.8" thickBot="1" x14ac:dyDescent="0.3">
      <c r="A3" s="35">
        <f t="shared" si="0"/>
        <v>2</v>
      </c>
      <c r="B3" s="42" t="s">
        <v>132</v>
      </c>
      <c r="C3" s="43" t="s">
        <v>36</v>
      </c>
      <c r="D3" s="37">
        <v>36.729999999999997</v>
      </c>
      <c r="E3" s="37"/>
      <c r="F3" s="37"/>
      <c r="G3" s="37"/>
      <c r="H3" s="37">
        <f t="shared" si="1"/>
        <v>36.729999999999997</v>
      </c>
      <c r="I3" s="37">
        <f t="shared" si="2"/>
        <v>12</v>
      </c>
      <c r="J3" s="37">
        <v>41.32</v>
      </c>
      <c r="K3" s="37"/>
      <c r="L3" s="37"/>
      <c r="M3" s="37"/>
      <c r="N3" s="37">
        <f t="shared" si="3"/>
        <v>41.32</v>
      </c>
      <c r="O3" s="37">
        <f t="shared" si="4"/>
        <v>17</v>
      </c>
      <c r="P3" s="37">
        <v>28.53</v>
      </c>
      <c r="Q3" s="37"/>
      <c r="R3" s="37"/>
      <c r="S3" s="37"/>
      <c r="T3" s="37">
        <f t="shared" si="5"/>
        <v>28.53</v>
      </c>
      <c r="U3" s="37">
        <f t="shared" si="6"/>
        <v>9</v>
      </c>
      <c r="V3" s="37">
        <v>40.409999999999997</v>
      </c>
      <c r="W3" s="37"/>
      <c r="X3" s="37"/>
      <c r="Y3" s="37"/>
      <c r="Z3" s="37">
        <f t="shared" si="7"/>
        <v>40.409999999999997</v>
      </c>
      <c r="AA3" s="37">
        <f t="shared" si="8"/>
        <v>14</v>
      </c>
      <c r="AB3" s="37">
        <v>35.65</v>
      </c>
      <c r="AC3" s="37"/>
      <c r="AD3" s="37"/>
      <c r="AE3" s="37"/>
      <c r="AF3" s="37">
        <f t="shared" si="9"/>
        <v>35.65</v>
      </c>
      <c r="AG3" s="37">
        <f t="shared" si="10"/>
        <v>15</v>
      </c>
      <c r="AH3" s="37"/>
      <c r="AI3" s="37">
        <f t="shared" si="11"/>
        <v>182.64000000000001</v>
      </c>
      <c r="AJ3" s="37">
        <f t="shared" si="12"/>
        <v>67</v>
      </c>
      <c r="AK3" s="38" t="s">
        <v>121</v>
      </c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</row>
    <row r="4" spans="1:188" s="39" customFormat="1" ht="13.8" thickBot="1" x14ac:dyDescent="0.3">
      <c r="A4" s="26">
        <f t="shared" si="0"/>
        <v>3</v>
      </c>
      <c r="B4" s="27" t="s">
        <v>116</v>
      </c>
      <c r="C4" s="28" t="s">
        <v>117</v>
      </c>
      <c r="D4" s="41">
        <v>32.39</v>
      </c>
      <c r="E4" s="41"/>
      <c r="F4" s="41"/>
      <c r="G4" s="41"/>
      <c r="H4" s="41">
        <f t="shared" si="1"/>
        <v>32.39</v>
      </c>
      <c r="I4" s="41">
        <f t="shared" si="2"/>
        <v>9</v>
      </c>
      <c r="J4" s="28">
        <v>37.08</v>
      </c>
      <c r="K4" s="28">
        <v>3</v>
      </c>
      <c r="L4" s="28"/>
      <c r="M4" s="28"/>
      <c r="N4" s="28">
        <f t="shared" si="3"/>
        <v>52.08</v>
      </c>
      <c r="O4" s="28">
        <f t="shared" si="4"/>
        <v>26</v>
      </c>
      <c r="P4" s="41">
        <v>30.04</v>
      </c>
      <c r="Q4" s="41">
        <v>2</v>
      </c>
      <c r="R4" s="41"/>
      <c r="S4" s="41"/>
      <c r="T4" s="41">
        <f t="shared" si="5"/>
        <v>40.04</v>
      </c>
      <c r="U4" s="41">
        <f t="shared" si="6"/>
        <v>18</v>
      </c>
      <c r="V4" s="28">
        <v>39.520000000000003</v>
      </c>
      <c r="W4" s="28"/>
      <c r="X4" s="28">
        <v>1</v>
      </c>
      <c r="Y4" s="28"/>
      <c r="Z4" s="28">
        <f t="shared" si="7"/>
        <v>49.52</v>
      </c>
      <c r="AA4" s="28">
        <f t="shared" si="8"/>
        <v>21</v>
      </c>
      <c r="AB4" s="41">
        <v>34.49</v>
      </c>
      <c r="AC4" s="41"/>
      <c r="AD4" s="41"/>
      <c r="AE4" s="41"/>
      <c r="AF4" s="41">
        <f t="shared" si="9"/>
        <v>34.49</v>
      </c>
      <c r="AG4" s="41">
        <f t="shared" si="10"/>
        <v>13</v>
      </c>
      <c r="AH4" s="28"/>
      <c r="AI4" s="28">
        <f t="shared" si="11"/>
        <v>208.52</v>
      </c>
      <c r="AJ4" s="28">
        <f t="shared" si="12"/>
        <v>87</v>
      </c>
      <c r="AK4" s="30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</row>
    <row r="5" spans="1:188" ht="13.8" thickBot="1" x14ac:dyDescent="0.3">
      <c r="A5" s="35">
        <f t="shared" si="0"/>
        <v>4</v>
      </c>
      <c r="B5" s="36" t="s">
        <v>112</v>
      </c>
      <c r="C5" s="37" t="s">
        <v>113</v>
      </c>
      <c r="D5" s="37">
        <v>30.49</v>
      </c>
      <c r="E5" s="37"/>
      <c r="F5" s="37"/>
      <c r="G5" s="37"/>
      <c r="H5" s="37">
        <f t="shared" si="1"/>
        <v>30.49</v>
      </c>
      <c r="I5" s="37">
        <f t="shared" si="2"/>
        <v>6</v>
      </c>
      <c r="J5" s="37">
        <v>32.33</v>
      </c>
      <c r="K5" s="37"/>
      <c r="L5" s="37"/>
      <c r="M5" s="37"/>
      <c r="N5" s="37">
        <f t="shared" si="3"/>
        <v>32.33</v>
      </c>
      <c r="O5" s="37">
        <f t="shared" si="4"/>
        <v>10</v>
      </c>
      <c r="P5" s="37">
        <v>34.049999999999997</v>
      </c>
      <c r="Q5" s="37"/>
      <c r="R5" s="37"/>
      <c r="S5" s="37"/>
      <c r="T5" s="37">
        <f t="shared" si="5"/>
        <v>34.049999999999997</v>
      </c>
      <c r="U5" s="37">
        <f t="shared" si="6"/>
        <v>14</v>
      </c>
      <c r="V5" s="37">
        <v>28.85</v>
      </c>
      <c r="W5" s="37"/>
      <c r="X5" s="37"/>
      <c r="Y5" s="37"/>
      <c r="Z5" s="37">
        <f t="shared" si="7"/>
        <v>28.85</v>
      </c>
      <c r="AA5" s="37">
        <f t="shared" si="8"/>
        <v>7</v>
      </c>
      <c r="AB5" s="37">
        <v>29.54</v>
      </c>
      <c r="AC5" s="37"/>
      <c r="AD5" s="37"/>
      <c r="AE5" s="37"/>
      <c r="AF5" s="37">
        <f t="shared" si="9"/>
        <v>29.54</v>
      </c>
      <c r="AG5" s="37">
        <f t="shared" si="10"/>
        <v>9</v>
      </c>
      <c r="AH5" s="37"/>
      <c r="AI5" s="37">
        <f t="shared" si="11"/>
        <v>155.26</v>
      </c>
      <c r="AJ5" s="37">
        <f t="shared" si="12"/>
        <v>46</v>
      </c>
      <c r="AK5" s="38" t="s">
        <v>121</v>
      </c>
    </row>
    <row r="6" spans="1:188" ht="13.8" thickBot="1" x14ac:dyDescent="0.3">
      <c r="A6" s="35">
        <f t="shared" si="0"/>
        <v>5</v>
      </c>
      <c r="B6" s="42" t="s">
        <v>123</v>
      </c>
      <c r="C6" s="43" t="s">
        <v>77</v>
      </c>
      <c r="D6" s="37">
        <v>30.55</v>
      </c>
      <c r="E6" s="37"/>
      <c r="F6" s="37"/>
      <c r="G6" s="37"/>
      <c r="H6" s="37">
        <f t="shared" si="1"/>
        <v>30.55</v>
      </c>
      <c r="I6" s="37">
        <f t="shared" si="2"/>
        <v>7</v>
      </c>
      <c r="J6" s="37">
        <v>27.97</v>
      </c>
      <c r="K6" s="37"/>
      <c r="L6" s="37"/>
      <c r="M6" s="37"/>
      <c r="N6" s="37">
        <f t="shared" si="3"/>
        <v>27.97</v>
      </c>
      <c r="O6" s="37">
        <f t="shared" si="4"/>
        <v>5</v>
      </c>
      <c r="P6" s="37">
        <v>27.92</v>
      </c>
      <c r="Q6" s="37"/>
      <c r="R6" s="37"/>
      <c r="S6" s="37"/>
      <c r="T6" s="37">
        <f t="shared" si="5"/>
        <v>27.92</v>
      </c>
      <c r="U6" s="37">
        <f t="shared" si="6"/>
        <v>8</v>
      </c>
      <c r="V6" s="37">
        <v>27.26</v>
      </c>
      <c r="W6" s="37"/>
      <c r="X6" s="37"/>
      <c r="Y6" s="37"/>
      <c r="Z6" s="37">
        <f t="shared" si="7"/>
        <v>27.26</v>
      </c>
      <c r="AA6" s="37">
        <f t="shared" si="8"/>
        <v>6</v>
      </c>
      <c r="AB6" s="37">
        <v>33.56</v>
      </c>
      <c r="AC6" s="37"/>
      <c r="AD6" s="37"/>
      <c r="AE6" s="37"/>
      <c r="AF6" s="37">
        <f t="shared" si="9"/>
        <v>33.56</v>
      </c>
      <c r="AG6" s="37">
        <f t="shared" si="10"/>
        <v>12</v>
      </c>
      <c r="AH6" s="37"/>
      <c r="AI6" s="37">
        <f t="shared" si="11"/>
        <v>147.26</v>
      </c>
      <c r="AJ6" s="37">
        <f t="shared" si="12"/>
        <v>38</v>
      </c>
      <c r="AK6" s="38" t="s">
        <v>121</v>
      </c>
    </row>
    <row r="7" spans="1:188" ht="13.8" thickBot="1" x14ac:dyDescent="0.3">
      <c r="A7" s="35">
        <f t="shared" si="0"/>
        <v>6</v>
      </c>
      <c r="B7" s="42" t="s">
        <v>126</v>
      </c>
      <c r="C7" s="43" t="s">
        <v>50</v>
      </c>
      <c r="D7" s="37">
        <v>47.71</v>
      </c>
      <c r="E7" s="37"/>
      <c r="F7" s="37"/>
      <c r="G7" s="37"/>
      <c r="H7" s="37">
        <f t="shared" si="1"/>
        <v>47.71</v>
      </c>
      <c r="I7" s="37">
        <f t="shared" si="2"/>
        <v>22</v>
      </c>
      <c r="J7" s="37">
        <v>45.23</v>
      </c>
      <c r="K7" s="37"/>
      <c r="L7" s="37"/>
      <c r="M7" s="37"/>
      <c r="N7" s="37">
        <f t="shared" si="3"/>
        <v>45.23</v>
      </c>
      <c r="O7" s="37">
        <f t="shared" si="4"/>
        <v>21</v>
      </c>
      <c r="P7" s="37">
        <v>43.42</v>
      </c>
      <c r="Q7" s="37"/>
      <c r="R7" s="37"/>
      <c r="S7" s="37"/>
      <c r="T7" s="37">
        <f t="shared" si="5"/>
        <v>43.42</v>
      </c>
      <c r="U7" s="37">
        <f t="shared" si="6"/>
        <v>21</v>
      </c>
      <c r="V7" s="37">
        <v>50.52</v>
      </c>
      <c r="W7" s="37"/>
      <c r="X7" s="37"/>
      <c r="Y7" s="37"/>
      <c r="Z7" s="37">
        <f t="shared" si="7"/>
        <v>50.52</v>
      </c>
      <c r="AA7" s="37">
        <f t="shared" si="8"/>
        <v>22</v>
      </c>
      <c r="AB7" s="37">
        <v>43.09</v>
      </c>
      <c r="AC7" s="37"/>
      <c r="AD7" s="37"/>
      <c r="AE7" s="37"/>
      <c r="AF7" s="37">
        <f t="shared" si="9"/>
        <v>43.09</v>
      </c>
      <c r="AG7" s="37">
        <f t="shared" si="10"/>
        <v>25</v>
      </c>
      <c r="AH7" s="37"/>
      <c r="AI7" s="37">
        <f t="shared" si="11"/>
        <v>229.97000000000003</v>
      </c>
      <c r="AJ7" s="37">
        <f t="shared" si="12"/>
        <v>111</v>
      </c>
      <c r="AK7" s="38" t="s">
        <v>121</v>
      </c>
    </row>
    <row r="8" spans="1:188" ht="13.8" thickBot="1" x14ac:dyDescent="0.3">
      <c r="A8" s="26">
        <f t="shared" si="0"/>
        <v>7</v>
      </c>
      <c r="B8" s="42" t="s">
        <v>127</v>
      </c>
      <c r="C8" s="43" t="s">
        <v>52</v>
      </c>
      <c r="D8" s="37">
        <v>41.21</v>
      </c>
      <c r="E8" s="37"/>
      <c r="F8" s="37"/>
      <c r="G8" s="37"/>
      <c r="H8" s="37">
        <f t="shared" si="1"/>
        <v>41.21</v>
      </c>
      <c r="I8" s="37">
        <f t="shared" si="2"/>
        <v>14</v>
      </c>
      <c r="J8" s="37">
        <v>32.229999999999997</v>
      </c>
      <c r="K8" s="37"/>
      <c r="L8" s="37"/>
      <c r="M8" s="37"/>
      <c r="N8" s="37">
        <f t="shared" si="3"/>
        <v>32.229999999999997</v>
      </c>
      <c r="O8" s="37">
        <f t="shared" si="4"/>
        <v>9</v>
      </c>
      <c r="P8" s="37">
        <v>34.08</v>
      </c>
      <c r="Q8" s="37"/>
      <c r="R8" s="37"/>
      <c r="S8" s="37"/>
      <c r="T8" s="37">
        <f t="shared" si="5"/>
        <v>34.08</v>
      </c>
      <c r="U8" s="37">
        <f t="shared" si="6"/>
        <v>15</v>
      </c>
      <c r="V8" s="37">
        <v>34.15</v>
      </c>
      <c r="W8" s="37"/>
      <c r="X8" s="37"/>
      <c r="Y8" s="37"/>
      <c r="Z8" s="37">
        <f t="shared" si="7"/>
        <v>34.15</v>
      </c>
      <c r="AA8" s="37">
        <f t="shared" si="8"/>
        <v>9</v>
      </c>
      <c r="AB8" s="37">
        <v>29.38</v>
      </c>
      <c r="AC8" s="37"/>
      <c r="AD8" s="37"/>
      <c r="AE8" s="37"/>
      <c r="AF8" s="37">
        <f t="shared" si="9"/>
        <v>29.38</v>
      </c>
      <c r="AG8" s="37">
        <f t="shared" si="10"/>
        <v>8</v>
      </c>
      <c r="AH8" s="37"/>
      <c r="AI8" s="37">
        <f t="shared" si="11"/>
        <v>171.04999999999998</v>
      </c>
      <c r="AJ8" s="37">
        <f t="shared" si="12"/>
        <v>55</v>
      </c>
      <c r="AK8" s="38" t="s">
        <v>121</v>
      </c>
    </row>
    <row r="9" spans="1:188" ht="13.8" thickBot="1" x14ac:dyDescent="0.3">
      <c r="A9" s="26">
        <f t="shared" si="0"/>
        <v>8</v>
      </c>
      <c r="B9" s="42" t="s">
        <v>122</v>
      </c>
      <c r="C9" s="43" t="s">
        <v>52</v>
      </c>
      <c r="D9" s="37">
        <v>41.57</v>
      </c>
      <c r="E9" s="37"/>
      <c r="F9" s="37"/>
      <c r="G9" s="37"/>
      <c r="H9" s="37">
        <f t="shared" si="1"/>
        <v>41.57</v>
      </c>
      <c r="I9" s="37">
        <f t="shared" si="2"/>
        <v>15</v>
      </c>
      <c r="J9" s="37">
        <v>37.97</v>
      </c>
      <c r="K9" s="37"/>
      <c r="L9" s="37"/>
      <c r="M9" s="37"/>
      <c r="N9" s="37">
        <f t="shared" si="3"/>
        <v>37.97</v>
      </c>
      <c r="O9" s="37">
        <f t="shared" si="4"/>
        <v>13</v>
      </c>
      <c r="P9" s="37">
        <v>28.99</v>
      </c>
      <c r="Q9" s="37"/>
      <c r="R9" s="37"/>
      <c r="S9" s="37"/>
      <c r="T9" s="37">
        <f t="shared" si="5"/>
        <v>28.99</v>
      </c>
      <c r="U9" s="37">
        <f t="shared" si="6"/>
        <v>10</v>
      </c>
      <c r="V9" s="37">
        <v>45.67</v>
      </c>
      <c r="W9" s="37"/>
      <c r="X9" s="37"/>
      <c r="Y9" s="37"/>
      <c r="Z9" s="37">
        <f t="shared" si="7"/>
        <v>45.67</v>
      </c>
      <c r="AA9" s="37">
        <f t="shared" si="8"/>
        <v>18</v>
      </c>
      <c r="AB9" s="37">
        <v>33.18</v>
      </c>
      <c r="AC9" s="37"/>
      <c r="AD9" s="37"/>
      <c r="AE9" s="37"/>
      <c r="AF9" s="37">
        <f t="shared" si="9"/>
        <v>33.18</v>
      </c>
      <c r="AG9" s="37">
        <f t="shared" si="10"/>
        <v>11</v>
      </c>
      <c r="AH9" s="37"/>
      <c r="AI9" s="37">
        <f t="shared" si="11"/>
        <v>187.38</v>
      </c>
      <c r="AJ9" s="37">
        <f t="shared" si="12"/>
        <v>67</v>
      </c>
      <c r="AK9" s="38" t="s">
        <v>121</v>
      </c>
    </row>
    <row r="10" spans="1:188" ht="13.8" thickBot="1" x14ac:dyDescent="0.3">
      <c r="A10" s="26">
        <f t="shared" si="0"/>
        <v>9</v>
      </c>
      <c r="B10" s="36" t="s">
        <v>103</v>
      </c>
      <c r="C10" s="37" t="s">
        <v>52</v>
      </c>
      <c r="D10" s="37">
        <v>52.12</v>
      </c>
      <c r="E10" s="37"/>
      <c r="F10" s="37"/>
      <c r="G10" s="37"/>
      <c r="H10" s="37">
        <f t="shared" si="1"/>
        <v>52.12</v>
      </c>
      <c r="I10" s="37">
        <f t="shared" si="2"/>
        <v>25</v>
      </c>
      <c r="J10" s="37">
        <v>52.93</v>
      </c>
      <c r="K10" s="37"/>
      <c r="L10" s="37"/>
      <c r="M10" s="37"/>
      <c r="N10" s="37">
        <f t="shared" si="3"/>
        <v>52.93</v>
      </c>
      <c r="O10" s="37">
        <f t="shared" si="4"/>
        <v>27</v>
      </c>
      <c r="P10" s="37">
        <v>49.34</v>
      </c>
      <c r="Q10" s="37"/>
      <c r="R10" s="37"/>
      <c r="S10" s="37"/>
      <c r="T10" s="37">
        <f t="shared" si="5"/>
        <v>49.34</v>
      </c>
      <c r="U10" s="37">
        <f t="shared" si="6"/>
        <v>28</v>
      </c>
      <c r="V10" s="37">
        <v>54.76</v>
      </c>
      <c r="W10" s="37"/>
      <c r="X10" s="37"/>
      <c r="Y10" s="37"/>
      <c r="Z10" s="37">
        <f t="shared" si="7"/>
        <v>54.76</v>
      </c>
      <c r="AA10" s="37">
        <f t="shared" si="8"/>
        <v>27</v>
      </c>
      <c r="AB10" s="37">
        <v>57.82</v>
      </c>
      <c r="AC10" s="37"/>
      <c r="AD10" s="37"/>
      <c r="AE10" s="37"/>
      <c r="AF10" s="37">
        <f t="shared" si="9"/>
        <v>57.82</v>
      </c>
      <c r="AG10" s="37">
        <f t="shared" si="10"/>
        <v>28</v>
      </c>
      <c r="AH10" s="37"/>
      <c r="AI10" s="37">
        <f t="shared" si="11"/>
        <v>266.96999999999997</v>
      </c>
      <c r="AJ10" s="37">
        <f t="shared" si="12"/>
        <v>135</v>
      </c>
      <c r="AK10" s="38" t="s">
        <v>121</v>
      </c>
    </row>
    <row r="11" spans="1:188" ht="13.8" thickBot="1" x14ac:dyDescent="0.3">
      <c r="A11" s="26">
        <f t="shared" si="0"/>
        <v>10</v>
      </c>
      <c r="B11" s="32" t="s">
        <v>136</v>
      </c>
      <c r="C11" s="33" t="s">
        <v>52</v>
      </c>
      <c r="D11" s="29">
        <v>51.35</v>
      </c>
      <c r="E11" s="29"/>
      <c r="F11" s="29"/>
      <c r="G11" s="29"/>
      <c r="H11" s="29">
        <f t="shared" si="1"/>
        <v>51.35</v>
      </c>
      <c r="I11" s="29">
        <f t="shared" si="2"/>
        <v>24</v>
      </c>
      <c r="J11" s="28">
        <v>57.58</v>
      </c>
      <c r="K11" s="28"/>
      <c r="L11" s="28"/>
      <c r="M11" s="28"/>
      <c r="N11" s="28">
        <f t="shared" si="3"/>
        <v>57.58</v>
      </c>
      <c r="O11" s="28">
        <f t="shared" si="4"/>
        <v>31</v>
      </c>
      <c r="P11" s="29">
        <v>47.42</v>
      </c>
      <c r="Q11" s="29"/>
      <c r="R11" s="29"/>
      <c r="S11" s="29"/>
      <c r="T11" s="29">
        <f t="shared" si="5"/>
        <v>47.42</v>
      </c>
      <c r="U11" s="29">
        <f t="shared" si="6"/>
        <v>25</v>
      </c>
      <c r="V11" s="28">
        <v>51.52</v>
      </c>
      <c r="W11" s="28"/>
      <c r="X11" s="28"/>
      <c r="Y11" s="28"/>
      <c r="Z11" s="28">
        <f t="shared" si="7"/>
        <v>51.52</v>
      </c>
      <c r="AA11" s="28">
        <f t="shared" si="8"/>
        <v>23</v>
      </c>
      <c r="AB11" s="29">
        <v>85.97</v>
      </c>
      <c r="AC11" s="29"/>
      <c r="AD11" s="29"/>
      <c r="AE11" s="29"/>
      <c r="AF11" s="29">
        <f t="shared" si="9"/>
        <v>85.97</v>
      </c>
      <c r="AG11" s="29">
        <f t="shared" si="10"/>
        <v>35</v>
      </c>
      <c r="AH11" s="41"/>
      <c r="AI11" s="41">
        <f t="shared" si="11"/>
        <v>293.84000000000003</v>
      </c>
      <c r="AJ11" s="29">
        <f t="shared" si="12"/>
        <v>138</v>
      </c>
      <c r="AK11" s="29"/>
    </row>
    <row r="12" spans="1:188" ht="13.8" thickBot="1" x14ac:dyDescent="0.3">
      <c r="A12" s="35">
        <f t="shared" si="0"/>
        <v>11</v>
      </c>
      <c r="B12" s="32" t="s">
        <v>124</v>
      </c>
      <c r="C12" s="33" t="s">
        <v>52</v>
      </c>
      <c r="D12" s="29">
        <v>60.87</v>
      </c>
      <c r="E12" s="29"/>
      <c r="F12" s="29"/>
      <c r="G12" s="29"/>
      <c r="H12" s="29">
        <f t="shared" si="1"/>
        <v>60.87</v>
      </c>
      <c r="I12" s="29">
        <f t="shared" si="2"/>
        <v>29</v>
      </c>
      <c r="J12" s="28">
        <v>56.31</v>
      </c>
      <c r="K12" s="28"/>
      <c r="L12" s="28"/>
      <c r="M12" s="28"/>
      <c r="N12" s="28">
        <f t="shared" si="3"/>
        <v>56.31</v>
      </c>
      <c r="O12" s="28">
        <f t="shared" si="4"/>
        <v>28</v>
      </c>
      <c r="P12" s="29">
        <v>55.36</v>
      </c>
      <c r="Q12" s="29">
        <v>3</v>
      </c>
      <c r="R12" s="29"/>
      <c r="S12" s="29"/>
      <c r="T12" s="29">
        <f t="shared" si="5"/>
        <v>70.36</v>
      </c>
      <c r="U12" s="29">
        <f t="shared" si="6"/>
        <v>34</v>
      </c>
      <c r="V12" s="28">
        <v>60.48</v>
      </c>
      <c r="W12" s="28">
        <v>1</v>
      </c>
      <c r="X12" s="28"/>
      <c r="Y12" s="28"/>
      <c r="Z12" s="28">
        <f t="shared" si="7"/>
        <v>65.47999999999999</v>
      </c>
      <c r="AA12" s="28">
        <f t="shared" si="8"/>
        <v>32</v>
      </c>
      <c r="AB12" s="29">
        <v>63.42</v>
      </c>
      <c r="AC12" s="29"/>
      <c r="AD12" s="29"/>
      <c r="AE12" s="29"/>
      <c r="AF12" s="29">
        <f t="shared" si="9"/>
        <v>63.42</v>
      </c>
      <c r="AG12" s="29">
        <f t="shared" si="10"/>
        <v>30</v>
      </c>
      <c r="AH12" s="41"/>
      <c r="AI12" s="41">
        <f t="shared" si="11"/>
        <v>316.44</v>
      </c>
      <c r="AJ12" s="29">
        <f t="shared" si="12"/>
        <v>153</v>
      </c>
      <c r="AK12" s="29"/>
    </row>
    <row r="13" spans="1:188" ht="13.8" thickBot="1" x14ac:dyDescent="0.3">
      <c r="A13" s="35">
        <f t="shared" si="0"/>
        <v>12</v>
      </c>
      <c r="B13" s="42" t="s">
        <v>125</v>
      </c>
      <c r="C13" s="43" t="s">
        <v>24</v>
      </c>
      <c r="D13" s="37">
        <v>73.87</v>
      </c>
      <c r="E13" s="37"/>
      <c r="F13" s="37"/>
      <c r="G13" s="37"/>
      <c r="H13" s="37">
        <f t="shared" si="1"/>
        <v>73.87</v>
      </c>
      <c r="I13" s="37">
        <f t="shared" si="2"/>
        <v>32</v>
      </c>
      <c r="J13" s="37">
        <v>40.020000000000003</v>
      </c>
      <c r="K13" s="37"/>
      <c r="L13" s="37"/>
      <c r="M13" s="37"/>
      <c r="N13" s="37">
        <f t="shared" si="3"/>
        <v>40.020000000000003</v>
      </c>
      <c r="O13" s="37">
        <f t="shared" si="4"/>
        <v>16</v>
      </c>
      <c r="P13" s="37">
        <v>51.21</v>
      </c>
      <c r="Q13" s="37"/>
      <c r="R13" s="37"/>
      <c r="S13" s="37"/>
      <c r="T13" s="37">
        <f t="shared" si="5"/>
        <v>51.21</v>
      </c>
      <c r="U13" s="37">
        <f t="shared" si="6"/>
        <v>29</v>
      </c>
      <c r="V13" s="37">
        <v>47.19</v>
      </c>
      <c r="W13" s="37"/>
      <c r="X13" s="37"/>
      <c r="Y13" s="37"/>
      <c r="Z13" s="37">
        <f t="shared" si="7"/>
        <v>47.19</v>
      </c>
      <c r="AA13" s="37">
        <f t="shared" si="8"/>
        <v>19</v>
      </c>
      <c r="AB13" s="37">
        <v>38.03</v>
      </c>
      <c r="AC13" s="37"/>
      <c r="AD13" s="37"/>
      <c r="AE13" s="37"/>
      <c r="AF13" s="37">
        <f t="shared" si="9"/>
        <v>38.03</v>
      </c>
      <c r="AG13" s="37">
        <f t="shared" si="10"/>
        <v>17</v>
      </c>
      <c r="AH13" s="37"/>
      <c r="AI13" s="37">
        <f t="shared" si="11"/>
        <v>250.32000000000002</v>
      </c>
      <c r="AJ13" s="37">
        <f t="shared" si="12"/>
        <v>113</v>
      </c>
      <c r="AK13" s="38" t="s">
        <v>121</v>
      </c>
    </row>
    <row r="14" spans="1:188" ht="13.8" thickBot="1" x14ac:dyDescent="0.3">
      <c r="A14" s="35">
        <f t="shared" si="0"/>
        <v>13</v>
      </c>
      <c r="B14" s="27" t="s">
        <v>115</v>
      </c>
      <c r="C14" s="28" t="s">
        <v>24</v>
      </c>
      <c r="D14" s="29">
        <v>59.07</v>
      </c>
      <c r="E14" s="29">
        <v>1</v>
      </c>
      <c r="F14" s="29"/>
      <c r="G14" s="29"/>
      <c r="H14" s="29">
        <f t="shared" si="1"/>
        <v>64.069999999999993</v>
      </c>
      <c r="I14" s="29">
        <f t="shared" si="2"/>
        <v>30</v>
      </c>
      <c r="J14" s="28">
        <v>56.74</v>
      </c>
      <c r="K14" s="28"/>
      <c r="L14" s="28"/>
      <c r="M14" s="28"/>
      <c r="N14" s="28">
        <f t="shared" si="3"/>
        <v>56.74</v>
      </c>
      <c r="O14" s="28">
        <f t="shared" si="4"/>
        <v>29</v>
      </c>
      <c r="P14" s="29">
        <v>46.5</v>
      </c>
      <c r="Q14" s="29">
        <v>1</v>
      </c>
      <c r="R14" s="29"/>
      <c r="S14" s="29"/>
      <c r="T14" s="29">
        <f t="shared" si="5"/>
        <v>51.5</v>
      </c>
      <c r="U14" s="29">
        <f t="shared" si="6"/>
        <v>30</v>
      </c>
      <c r="V14" s="28">
        <v>53.1</v>
      </c>
      <c r="W14" s="28"/>
      <c r="X14" s="28"/>
      <c r="Y14" s="28"/>
      <c r="Z14" s="28">
        <f t="shared" si="7"/>
        <v>53.1</v>
      </c>
      <c r="AA14" s="28">
        <f t="shared" si="8"/>
        <v>26</v>
      </c>
      <c r="AB14" s="29">
        <v>70.38</v>
      </c>
      <c r="AC14" s="29">
        <v>5</v>
      </c>
      <c r="AD14" s="29"/>
      <c r="AE14" s="29"/>
      <c r="AF14" s="29">
        <f t="shared" si="9"/>
        <v>95.38</v>
      </c>
      <c r="AG14" s="29">
        <f t="shared" si="10"/>
        <v>36</v>
      </c>
      <c r="AH14" s="41"/>
      <c r="AI14" s="41">
        <f t="shared" si="11"/>
        <v>320.78999999999996</v>
      </c>
      <c r="AJ14" s="29">
        <f t="shared" si="12"/>
        <v>151</v>
      </c>
      <c r="AK14" s="29"/>
    </row>
    <row r="15" spans="1:188" ht="13.8" thickBot="1" x14ac:dyDescent="0.3">
      <c r="A15" s="35">
        <f t="shared" si="0"/>
        <v>14</v>
      </c>
      <c r="B15" s="27" t="s">
        <v>107</v>
      </c>
      <c r="C15" s="33" t="s">
        <v>24</v>
      </c>
      <c r="D15" s="29">
        <v>60.28</v>
      </c>
      <c r="E15" s="29"/>
      <c r="F15" s="29"/>
      <c r="G15" s="29"/>
      <c r="H15" s="29">
        <f t="shared" si="1"/>
        <v>60.28</v>
      </c>
      <c r="I15" s="29">
        <f t="shared" si="2"/>
        <v>28</v>
      </c>
      <c r="J15" s="28">
        <v>69.84</v>
      </c>
      <c r="K15" s="28"/>
      <c r="L15" s="28"/>
      <c r="M15" s="28"/>
      <c r="N15" s="28">
        <f t="shared" si="3"/>
        <v>69.84</v>
      </c>
      <c r="O15" s="28">
        <f t="shared" si="4"/>
        <v>34</v>
      </c>
      <c r="P15" s="29">
        <v>84.6</v>
      </c>
      <c r="Q15" s="29"/>
      <c r="R15" s="29"/>
      <c r="S15" s="29"/>
      <c r="T15" s="29">
        <f t="shared" si="5"/>
        <v>84.6</v>
      </c>
      <c r="U15" s="29">
        <f t="shared" si="6"/>
        <v>36</v>
      </c>
      <c r="V15" s="28">
        <v>59.32</v>
      </c>
      <c r="W15" s="28"/>
      <c r="X15" s="28"/>
      <c r="Y15" s="28"/>
      <c r="Z15" s="28">
        <f t="shared" si="7"/>
        <v>59.32</v>
      </c>
      <c r="AA15" s="28">
        <f t="shared" si="8"/>
        <v>31</v>
      </c>
      <c r="AB15" s="29">
        <v>81.08</v>
      </c>
      <c r="AC15" s="29"/>
      <c r="AD15" s="29"/>
      <c r="AE15" s="29"/>
      <c r="AF15" s="29">
        <f t="shared" si="9"/>
        <v>81.08</v>
      </c>
      <c r="AG15" s="29">
        <f t="shared" si="10"/>
        <v>34</v>
      </c>
      <c r="AH15" s="41"/>
      <c r="AI15" s="41">
        <f t="shared" si="11"/>
        <v>355.12</v>
      </c>
      <c r="AJ15" s="29">
        <f t="shared" si="12"/>
        <v>163</v>
      </c>
      <c r="AK15" s="29"/>
    </row>
    <row r="16" spans="1:188" s="39" customFormat="1" ht="13.8" thickBot="1" x14ac:dyDescent="0.3">
      <c r="A16" s="26">
        <f t="shared" si="0"/>
        <v>15</v>
      </c>
      <c r="B16" s="36" t="s">
        <v>69</v>
      </c>
      <c r="C16" s="37" t="s">
        <v>70</v>
      </c>
      <c r="D16" s="37">
        <v>34.5</v>
      </c>
      <c r="E16" s="37"/>
      <c r="F16" s="37"/>
      <c r="G16" s="37"/>
      <c r="H16" s="37">
        <f t="shared" si="1"/>
        <v>34.5</v>
      </c>
      <c r="I16" s="37">
        <f t="shared" si="2"/>
        <v>11</v>
      </c>
      <c r="J16" s="37">
        <v>33.21</v>
      </c>
      <c r="K16" s="37"/>
      <c r="L16" s="37"/>
      <c r="M16" s="37"/>
      <c r="N16" s="37">
        <f t="shared" si="3"/>
        <v>33.21</v>
      </c>
      <c r="O16" s="37">
        <f t="shared" si="4"/>
        <v>11</v>
      </c>
      <c r="P16" s="37">
        <v>24</v>
      </c>
      <c r="Q16" s="37"/>
      <c r="R16" s="37"/>
      <c r="S16" s="37"/>
      <c r="T16" s="37">
        <f t="shared" si="5"/>
        <v>24</v>
      </c>
      <c r="U16" s="37">
        <f t="shared" si="6"/>
        <v>5</v>
      </c>
      <c r="V16" s="37">
        <v>35.43</v>
      </c>
      <c r="W16" s="37"/>
      <c r="X16" s="37"/>
      <c r="Y16" s="37"/>
      <c r="Z16" s="37">
        <f t="shared" si="7"/>
        <v>35.43</v>
      </c>
      <c r="AA16" s="37">
        <f t="shared" si="8"/>
        <v>11</v>
      </c>
      <c r="AB16" s="37">
        <v>27.99</v>
      </c>
      <c r="AC16" s="37"/>
      <c r="AD16" s="37"/>
      <c r="AE16" s="37"/>
      <c r="AF16" s="37">
        <f t="shared" si="9"/>
        <v>27.99</v>
      </c>
      <c r="AG16" s="37">
        <f t="shared" si="10"/>
        <v>6</v>
      </c>
      <c r="AH16" s="37"/>
      <c r="AI16" s="37">
        <f t="shared" si="11"/>
        <v>155.13000000000002</v>
      </c>
      <c r="AJ16" s="37">
        <f t="shared" si="12"/>
        <v>44</v>
      </c>
      <c r="AK16" s="38" t="s">
        <v>121</v>
      </c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</row>
    <row r="17" spans="1:188" ht="13.8" thickBot="1" x14ac:dyDescent="0.3">
      <c r="A17" s="26">
        <f t="shared" si="0"/>
        <v>16</v>
      </c>
      <c r="B17" s="36" t="s">
        <v>120</v>
      </c>
      <c r="C17" s="37" t="s">
        <v>70</v>
      </c>
      <c r="D17" s="37">
        <v>40.82</v>
      </c>
      <c r="E17" s="37"/>
      <c r="F17" s="37"/>
      <c r="G17" s="37"/>
      <c r="H17" s="37">
        <f t="shared" si="1"/>
        <v>40.82</v>
      </c>
      <c r="I17" s="37">
        <f t="shared" si="2"/>
        <v>13</v>
      </c>
      <c r="J17" s="37">
        <v>38.58</v>
      </c>
      <c r="K17" s="37"/>
      <c r="L17" s="37"/>
      <c r="M17" s="37"/>
      <c r="N17" s="37">
        <f t="shared" si="3"/>
        <v>38.58</v>
      </c>
      <c r="O17" s="37">
        <f t="shared" si="4"/>
        <v>14</v>
      </c>
      <c r="P17" s="37">
        <v>46.14</v>
      </c>
      <c r="Q17" s="37"/>
      <c r="R17" s="37"/>
      <c r="S17" s="37"/>
      <c r="T17" s="37">
        <f t="shared" si="5"/>
        <v>46.14</v>
      </c>
      <c r="U17" s="37">
        <f t="shared" si="6"/>
        <v>24</v>
      </c>
      <c r="V17" s="37">
        <v>36.25</v>
      </c>
      <c r="W17" s="37"/>
      <c r="X17" s="37"/>
      <c r="Y17" s="37"/>
      <c r="Z17" s="37">
        <f t="shared" si="7"/>
        <v>36.25</v>
      </c>
      <c r="AA17" s="37">
        <f t="shared" si="8"/>
        <v>12</v>
      </c>
      <c r="AB17" s="37">
        <v>33.119999999999997</v>
      </c>
      <c r="AC17" s="37"/>
      <c r="AD17" s="37"/>
      <c r="AE17" s="37"/>
      <c r="AF17" s="37">
        <f t="shared" si="9"/>
        <v>33.119999999999997</v>
      </c>
      <c r="AG17" s="37">
        <f t="shared" si="10"/>
        <v>10</v>
      </c>
      <c r="AH17" s="37"/>
      <c r="AI17" s="37">
        <f t="shared" si="11"/>
        <v>194.91000000000003</v>
      </c>
      <c r="AJ17" s="37">
        <f t="shared" si="12"/>
        <v>73</v>
      </c>
      <c r="AK17" s="38" t="s">
        <v>121</v>
      </c>
    </row>
    <row r="18" spans="1:188" ht="13.8" thickBot="1" x14ac:dyDescent="0.3">
      <c r="A18" s="35">
        <f t="shared" si="0"/>
        <v>17</v>
      </c>
      <c r="B18" s="27" t="s">
        <v>105</v>
      </c>
      <c r="C18" s="28" t="s">
        <v>70</v>
      </c>
      <c r="D18" s="29">
        <v>45.69</v>
      </c>
      <c r="E18" s="29"/>
      <c r="F18" s="29"/>
      <c r="G18" s="29"/>
      <c r="H18" s="29">
        <f t="shared" si="1"/>
        <v>45.69</v>
      </c>
      <c r="I18" s="29">
        <f t="shared" si="2"/>
        <v>19</v>
      </c>
      <c r="J18" s="28">
        <v>39.159999999999997</v>
      </c>
      <c r="K18" s="28"/>
      <c r="L18" s="28"/>
      <c r="M18" s="28"/>
      <c r="N18" s="28">
        <f t="shared" si="3"/>
        <v>39.159999999999997</v>
      </c>
      <c r="O18" s="28">
        <f t="shared" si="4"/>
        <v>15</v>
      </c>
      <c r="P18" s="29">
        <v>32.11</v>
      </c>
      <c r="Q18" s="29"/>
      <c r="R18" s="29"/>
      <c r="S18" s="29"/>
      <c r="T18" s="29">
        <f t="shared" si="5"/>
        <v>32.11</v>
      </c>
      <c r="U18" s="29">
        <f t="shared" si="6"/>
        <v>13</v>
      </c>
      <c r="V18" s="28">
        <v>41.53</v>
      </c>
      <c r="W18" s="28"/>
      <c r="X18" s="28">
        <v>1</v>
      </c>
      <c r="Y18" s="28"/>
      <c r="Z18" s="28">
        <f t="shared" si="7"/>
        <v>51.53</v>
      </c>
      <c r="AA18" s="28">
        <f t="shared" si="8"/>
        <v>24</v>
      </c>
      <c r="AB18" s="29">
        <v>36.33</v>
      </c>
      <c r="AC18" s="29"/>
      <c r="AD18" s="29"/>
      <c r="AE18" s="29"/>
      <c r="AF18" s="29">
        <f t="shared" si="9"/>
        <v>36.33</v>
      </c>
      <c r="AG18" s="29">
        <f t="shared" si="10"/>
        <v>16</v>
      </c>
      <c r="AH18" s="41"/>
      <c r="AI18" s="41">
        <f t="shared" si="11"/>
        <v>204.82</v>
      </c>
      <c r="AJ18" s="29">
        <f t="shared" si="12"/>
        <v>87</v>
      </c>
      <c r="AK18" s="29"/>
    </row>
    <row r="19" spans="1:188" ht="13.8" thickBot="1" x14ac:dyDescent="0.3">
      <c r="A19" s="35">
        <f t="shared" si="0"/>
        <v>18</v>
      </c>
      <c r="B19" s="27" t="s">
        <v>108</v>
      </c>
      <c r="C19" s="28" t="s">
        <v>111</v>
      </c>
      <c r="D19" s="29">
        <v>73.64</v>
      </c>
      <c r="E19" s="29">
        <v>4</v>
      </c>
      <c r="F19" s="29">
        <v>1</v>
      </c>
      <c r="G19" s="29"/>
      <c r="H19" s="29">
        <f t="shared" si="1"/>
        <v>103.64</v>
      </c>
      <c r="I19" s="29">
        <f t="shared" si="2"/>
        <v>35</v>
      </c>
      <c r="J19" s="28">
        <v>45.95</v>
      </c>
      <c r="K19" s="28"/>
      <c r="L19" s="28"/>
      <c r="M19" s="28"/>
      <c r="N19" s="28">
        <f t="shared" si="3"/>
        <v>45.95</v>
      </c>
      <c r="O19" s="28">
        <f t="shared" si="4"/>
        <v>22</v>
      </c>
      <c r="P19" s="29">
        <v>40.549999999999997</v>
      </c>
      <c r="Q19" s="29">
        <v>1</v>
      </c>
      <c r="R19" s="29"/>
      <c r="S19" s="29"/>
      <c r="T19" s="29">
        <f t="shared" si="5"/>
        <v>45.55</v>
      </c>
      <c r="U19" s="29">
        <f t="shared" si="6"/>
        <v>22</v>
      </c>
      <c r="V19" s="28">
        <v>52.25</v>
      </c>
      <c r="W19" s="28"/>
      <c r="X19" s="28"/>
      <c r="Y19" s="28"/>
      <c r="Z19" s="28">
        <f t="shared" si="7"/>
        <v>52.25</v>
      </c>
      <c r="AA19" s="28">
        <f t="shared" si="8"/>
        <v>25</v>
      </c>
      <c r="AB19" s="29">
        <v>51.61</v>
      </c>
      <c r="AC19" s="29"/>
      <c r="AD19" s="29"/>
      <c r="AE19" s="29"/>
      <c r="AF19" s="29">
        <f t="shared" si="9"/>
        <v>51.61</v>
      </c>
      <c r="AG19" s="29">
        <f t="shared" si="10"/>
        <v>26</v>
      </c>
      <c r="AH19" s="41"/>
      <c r="AI19" s="41">
        <f t="shared" si="11"/>
        <v>299</v>
      </c>
      <c r="AJ19" s="29">
        <f t="shared" si="12"/>
        <v>130</v>
      </c>
      <c r="AK19" s="29"/>
    </row>
    <row r="20" spans="1:188" ht="13.8" thickBot="1" x14ac:dyDescent="0.3">
      <c r="A20" s="26">
        <f t="shared" si="0"/>
        <v>19</v>
      </c>
      <c r="B20" s="27" t="s">
        <v>75</v>
      </c>
      <c r="C20" s="28" t="s">
        <v>111</v>
      </c>
      <c r="D20" s="29">
        <v>76.66</v>
      </c>
      <c r="E20" s="29">
        <v>1</v>
      </c>
      <c r="F20" s="31"/>
      <c r="G20" s="29"/>
      <c r="H20" s="29">
        <f t="shared" si="1"/>
        <v>81.66</v>
      </c>
      <c r="I20" s="29">
        <f t="shared" si="2"/>
        <v>34</v>
      </c>
      <c r="J20" s="28">
        <v>87.79</v>
      </c>
      <c r="K20" s="28">
        <v>1</v>
      </c>
      <c r="L20" s="28">
        <v>1</v>
      </c>
      <c r="M20" s="28"/>
      <c r="N20" s="28">
        <f t="shared" si="3"/>
        <v>102.79</v>
      </c>
      <c r="O20" s="28">
        <f t="shared" si="4"/>
        <v>36</v>
      </c>
      <c r="P20" s="29">
        <v>77.599999999999994</v>
      </c>
      <c r="Q20" s="29"/>
      <c r="R20" s="29"/>
      <c r="S20" s="29"/>
      <c r="T20" s="29">
        <f t="shared" si="5"/>
        <v>77.599999999999994</v>
      </c>
      <c r="U20" s="29">
        <f t="shared" si="6"/>
        <v>35</v>
      </c>
      <c r="V20" s="28">
        <v>75.91</v>
      </c>
      <c r="W20" s="28"/>
      <c r="X20" s="28"/>
      <c r="Y20" s="28"/>
      <c r="Z20" s="28">
        <f t="shared" si="7"/>
        <v>75.91</v>
      </c>
      <c r="AA20" s="28">
        <f t="shared" si="8"/>
        <v>35</v>
      </c>
      <c r="AB20" s="29">
        <v>68.099999999999994</v>
      </c>
      <c r="AC20" s="29">
        <v>1</v>
      </c>
      <c r="AD20" s="29"/>
      <c r="AE20" s="29"/>
      <c r="AF20" s="29">
        <f t="shared" si="9"/>
        <v>73.099999999999994</v>
      </c>
      <c r="AG20" s="29">
        <f t="shared" si="10"/>
        <v>33</v>
      </c>
      <c r="AH20" s="41"/>
      <c r="AI20" s="41">
        <f t="shared" si="11"/>
        <v>411.05999999999995</v>
      </c>
      <c r="AJ20" s="29">
        <f t="shared" si="12"/>
        <v>173</v>
      </c>
      <c r="AK20" s="29"/>
    </row>
    <row r="21" spans="1:188" ht="13.8" thickBot="1" x14ac:dyDescent="0.3">
      <c r="A21" s="35">
        <f t="shared" si="0"/>
        <v>20</v>
      </c>
      <c r="B21" s="42" t="s">
        <v>137</v>
      </c>
      <c r="C21" s="43" t="s">
        <v>63</v>
      </c>
      <c r="D21" s="37">
        <v>34.369999999999997</v>
      </c>
      <c r="E21" s="37"/>
      <c r="F21" s="37"/>
      <c r="G21" s="37"/>
      <c r="H21" s="37">
        <f t="shared" si="1"/>
        <v>34.369999999999997</v>
      </c>
      <c r="I21" s="37">
        <f t="shared" si="2"/>
        <v>10</v>
      </c>
      <c r="J21" s="37">
        <v>29.11</v>
      </c>
      <c r="K21" s="37"/>
      <c r="L21" s="37"/>
      <c r="M21" s="37"/>
      <c r="N21" s="37">
        <f t="shared" si="3"/>
        <v>29.11</v>
      </c>
      <c r="O21" s="37">
        <f t="shared" si="4"/>
        <v>7</v>
      </c>
      <c r="P21" s="37">
        <v>26.63</v>
      </c>
      <c r="Q21" s="37"/>
      <c r="R21" s="37"/>
      <c r="S21" s="37"/>
      <c r="T21" s="37">
        <f t="shared" si="5"/>
        <v>26.63</v>
      </c>
      <c r="U21" s="37">
        <f t="shared" si="6"/>
        <v>7</v>
      </c>
      <c r="V21" s="37">
        <v>34.74</v>
      </c>
      <c r="W21" s="37"/>
      <c r="X21" s="37"/>
      <c r="Y21" s="37"/>
      <c r="Z21" s="37">
        <f t="shared" si="7"/>
        <v>34.74</v>
      </c>
      <c r="AA21" s="37">
        <f t="shared" si="8"/>
        <v>10</v>
      </c>
      <c r="AB21" s="37">
        <v>29.33</v>
      </c>
      <c r="AC21" s="37"/>
      <c r="AD21" s="37"/>
      <c r="AE21" s="37"/>
      <c r="AF21" s="37">
        <f t="shared" si="9"/>
        <v>29.33</v>
      </c>
      <c r="AG21" s="37">
        <f t="shared" si="10"/>
        <v>7</v>
      </c>
      <c r="AH21" s="37"/>
      <c r="AI21" s="37">
        <f t="shared" si="11"/>
        <v>154.18</v>
      </c>
      <c r="AJ21" s="37">
        <f t="shared" si="12"/>
        <v>41</v>
      </c>
      <c r="AK21" s="38" t="s">
        <v>121</v>
      </c>
    </row>
    <row r="22" spans="1:188" s="20" customFormat="1" ht="13.8" thickBot="1" x14ac:dyDescent="0.3">
      <c r="A22" s="35">
        <f t="shared" si="0"/>
        <v>21</v>
      </c>
      <c r="B22" s="36" t="s">
        <v>106</v>
      </c>
      <c r="C22" s="37" t="s">
        <v>118</v>
      </c>
      <c r="D22" s="37">
        <v>45.42</v>
      </c>
      <c r="E22" s="37"/>
      <c r="F22" s="37"/>
      <c r="G22" s="37"/>
      <c r="H22" s="37">
        <f t="shared" si="1"/>
        <v>45.42</v>
      </c>
      <c r="I22" s="37">
        <f t="shared" si="2"/>
        <v>18</v>
      </c>
      <c r="J22" s="37">
        <v>49.61</v>
      </c>
      <c r="K22" s="37"/>
      <c r="L22" s="37"/>
      <c r="M22" s="37"/>
      <c r="N22" s="37">
        <f t="shared" si="3"/>
        <v>49.61</v>
      </c>
      <c r="O22" s="37">
        <f t="shared" si="4"/>
        <v>23</v>
      </c>
      <c r="P22" s="37">
        <v>43.25</v>
      </c>
      <c r="Q22" s="37"/>
      <c r="R22" s="37"/>
      <c r="S22" s="37"/>
      <c r="T22" s="37">
        <f t="shared" si="5"/>
        <v>43.25</v>
      </c>
      <c r="U22" s="37">
        <f t="shared" si="6"/>
        <v>20</v>
      </c>
      <c r="V22" s="37">
        <v>42.47</v>
      </c>
      <c r="W22" s="37"/>
      <c r="X22" s="37"/>
      <c r="Y22" s="37"/>
      <c r="Z22" s="37">
        <f t="shared" si="7"/>
        <v>42.47</v>
      </c>
      <c r="AA22" s="37">
        <f t="shared" si="8"/>
        <v>16</v>
      </c>
      <c r="AB22" s="37">
        <v>41.39</v>
      </c>
      <c r="AC22" s="37"/>
      <c r="AD22" s="37"/>
      <c r="AE22" s="37"/>
      <c r="AF22" s="37">
        <f t="shared" si="9"/>
        <v>41.39</v>
      </c>
      <c r="AG22" s="37">
        <f t="shared" si="10"/>
        <v>21</v>
      </c>
      <c r="AH22" s="37"/>
      <c r="AI22" s="37">
        <f t="shared" si="11"/>
        <v>222.14</v>
      </c>
      <c r="AJ22" s="37">
        <f t="shared" si="12"/>
        <v>98</v>
      </c>
      <c r="AK22" s="38" t="s">
        <v>121</v>
      </c>
      <c r="AL22" s="17"/>
      <c r="AM22" s="17"/>
      <c r="AN22" s="17"/>
      <c r="AO22" s="17"/>
    </row>
    <row r="23" spans="1:188" ht="13.8" thickBot="1" x14ac:dyDescent="0.3">
      <c r="A23" s="26">
        <f t="shared" si="0"/>
        <v>22</v>
      </c>
      <c r="B23" s="32" t="s">
        <v>133</v>
      </c>
      <c r="C23" s="33" t="s">
        <v>134</v>
      </c>
      <c r="D23" s="29">
        <v>99.74</v>
      </c>
      <c r="E23" s="29">
        <v>2</v>
      </c>
      <c r="F23" s="29">
        <v>1</v>
      </c>
      <c r="G23" s="29"/>
      <c r="H23" s="29">
        <f t="shared" si="1"/>
        <v>119.74</v>
      </c>
      <c r="I23" s="29">
        <f t="shared" si="2"/>
        <v>36</v>
      </c>
      <c r="J23" s="28">
        <v>69.55</v>
      </c>
      <c r="K23" s="28"/>
      <c r="L23" s="28"/>
      <c r="M23" s="28"/>
      <c r="N23" s="28">
        <f t="shared" si="3"/>
        <v>69.55</v>
      </c>
      <c r="O23" s="28">
        <f t="shared" si="4"/>
        <v>33</v>
      </c>
      <c r="P23" s="29">
        <v>56.51</v>
      </c>
      <c r="Q23" s="29"/>
      <c r="R23" s="29"/>
      <c r="S23" s="29"/>
      <c r="T23" s="29">
        <f t="shared" si="5"/>
        <v>56.51</v>
      </c>
      <c r="U23" s="29">
        <f t="shared" si="6"/>
        <v>32</v>
      </c>
      <c r="V23" s="28">
        <v>64.989999999999995</v>
      </c>
      <c r="W23" s="28">
        <v>1</v>
      </c>
      <c r="X23" s="28"/>
      <c r="Y23" s="28"/>
      <c r="Z23" s="28">
        <f t="shared" si="7"/>
        <v>69.989999999999995</v>
      </c>
      <c r="AA23" s="28">
        <f t="shared" si="8"/>
        <v>33</v>
      </c>
      <c r="AB23" s="29">
        <v>63.58</v>
      </c>
      <c r="AC23" s="29"/>
      <c r="AD23" s="29"/>
      <c r="AE23" s="29"/>
      <c r="AF23" s="29">
        <f t="shared" si="9"/>
        <v>63.58</v>
      </c>
      <c r="AG23" s="29">
        <f t="shared" si="10"/>
        <v>31</v>
      </c>
      <c r="AH23" s="41"/>
      <c r="AI23" s="41">
        <f t="shared" si="11"/>
        <v>379.36999999999995</v>
      </c>
      <c r="AJ23" s="29">
        <f t="shared" si="12"/>
        <v>165</v>
      </c>
      <c r="AK23" s="29"/>
    </row>
    <row r="24" spans="1:188" ht="13.8" thickBot="1" x14ac:dyDescent="0.3">
      <c r="A24" s="26">
        <f t="shared" si="0"/>
        <v>23</v>
      </c>
      <c r="B24" s="42" t="s">
        <v>135</v>
      </c>
      <c r="C24" s="43" t="s">
        <v>29</v>
      </c>
      <c r="D24" s="37">
        <v>43.96</v>
      </c>
      <c r="E24" s="37"/>
      <c r="F24" s="37"/>
      <c r="G24" s="37"/>
      <c r="H24" s="37">
        <f t="shared" si="1"/>
        <v>43.96</v>
      </c>
      <c r="I24" s="37">
        <f t="shared" si="2"/>
        <v>17</v>
      </c>
      <c r="J24" s="37">
        <v>44.99</v>
      </c>
      <c r="K24" s="37"/>
      <c r="L24" s="37"/>
      <c r="M24" s="37"/>
      <c r="N24" s="37">
        <f t="shared" si="3"/>
        <v>44.99</v>
      </c>
      <c r="O24" s="37">
        <f t="shared" si="4"/>
        <v>20</v>
      </c>
      <c r="P24" s="37">
        <v>36.96</v>
      </c>
      <c r="Q24" s="37"/>
      <c r="R24" s="37"/>
      <c r="S24" s="37"/>
      <c r="T24" s="37">
        <f t="shared" si="5"/>
        <v>36.96</v>
      </c>
      <c r="U24" s="37">
        <f t="shared" si="6"/>
        <v>16</v>
      </c>
      <c r="V24" s="37">
        <v>38.659999999999997</v>
      </c>
      <c r="W24" s="37"/>
      <c r="X24" s="37"/>
      <c r="Y24" s="37"/>
      <c r="Z24" s="37">
        <f t="shared" si="7"/>
        <v>38.659999999999997</v>
      </c>
      <c r="AA24" s="37">
        <f t="shared" si="8"/>
        <v>13</v>
      </c>
      <c r="AB24" s="37">
        <v>35.26</v>
      </c>
      <c r="AC24" s="37"/>
      <c r="AD24" s="37"/>
      <c r="AE24" s="37"/>
      <c r="AF24" s="37">
        <f t="shared" si="9"/>
        <v>35.26</v>
      </c>
      <c r="AG24" s="37">
        <f t="shared" si="10"/>
        <v>14</v>
      </c>
      <c r="AH24" s="37"/>
      <c r="AI24" s="37">
        <f t="shared" si="11"/>
        <v>199.82999999999998</v>
      </c>
      <c r="AJ24" s="37">
        <f t="shared" si="12"/>
        <v>80</v>
      </c>
      <c r="AK24" s="38" t="s">
        <v>121</v>
      </c>
      <c r="AL24" s="20"/>
      <c r="AM24" s="20"/>
      <c r="AN24" s="20"/>
      <c r="AO24" s="20"/>
    </row>
    <row r="25" spans="1:188" ht="13.8" thickBot="1" x14ac:dyDescent="0.3">
      <c r="A25" s="26">
        <f t="shared" si="0"/>
        <v>24</v>
      </c>
      <c r="B25" s="32" t="s">
        <v>141</v>
      </c>
      <c r="C25" s="33" t="s">
        <v>29</v>
      </c>
      <c r="D25" s="29">
        <v>54.8</v>
      </c>
      <c r="E25" s="29"/>
      <c r="F25" s="29"/>
      <c r="G25" s="29"/>
      <c r="H25" s="29">
        <f t="shared" si="1"/>
        <v>54.8</v>
      </c>
      <c r="I25" s="29">
        <f t="shared" si="2"/>
        <v>26</v>
      </c>
      <c r="J25" s="28">
        <v>43.66</v>
      </c>
      <c r="K25" s="28"/>
      <c r="L25" s="28"/>
      <c r="M25" s="28"/>
      <c r="N25" s="28">
        <f t="shared" si="3"/>
        <v>43.66</v>
      </c>
      <c r="O25" s="28">
        <f t="shared" si="4"/>
        <v>18</v>
      </c>
      <c r="P25" s="29">
        <v>58.79</v>
      </c>
      <c r="Q25" s="29"/>
      <c r="R25" s="29"/>
      <c r="S25" s="29"/>
      <c r="T25" s="29">
        <f t="shared" si="5"/>
        <v>58.79</v>
      </c>
      <c r="U25" s="29">
        <f t="shared" si="6"/>
        <v>33</v>
      </c>
      <c r="V25" s="28">
        <v>48.8</v>
      </c>
      <c r="W25" s="28"/>
      <c r="X25" s="28"/>
      <c r="Y25" s="28"/>
      <c r="Z25" s="28">
        <f t="shared" si="7"/>
        <v>48.8</v>
      </c>
      <c r="AA25" s="28">
        <f t="shared" si="8"/>
        <v>20</v>
      </c>
      <c r="AB25" s="29">
        <v>41.5</v>
      </c>
      <c r="AC25" s="29"/>
      <c r="AD25" s="29"/>
      <c r="AE25" s="29"/>
      <c r="AF25" s="29">
        <f t="shared" si="9"/>
        <v>41.5</v>
      </c>
      <c r="AG25" s="29">
        <f t="shared" si="10"/>
        <v>22</v>
      </c>
      <c r="AH25" s="41"/>
      <c r="AI25" s="41">
        <f t="shared" si="11"/>
        <v>247.55</v>
      </c>
      <c r="AJ25" s="29">
        <f t="shared" si="12"/>
        <v>119</v>
      </c>
      <c r="AK25" s="29"/>
    </row>
    <row r="26" spans="1:188" ht="13.8" thickBot="1" x14ac:dyDescent="0.3">
      <c r="A26" s="26">
        <f t="shared" si="0"/>
        <v>25</v>
      </c>
      <c r="B26" s="36" t="s">
        <v>119</v>
      </c>
      <c r="C26" s="37" t="s">
        <v>41</v>
      </c>
      <c r="D26" s="37">
        <v>79.88</v>
      </c>
      <c r="E26" s="37"/>
      <c r="F26" s="37"/>
      <c r="G26" s="37"/>
      <c r="H26" s="37">
        <f t="shared" si="1"/>
        <v>79.88</v>
      </c>
      <c r="I26" s="37">
        <f t="shared" si="2"/>
        <v>33</v>
      </c>
      <c r="J26" s="37">
        <v>36.56</v>
      </c>
      <c r="K26" s="37"/>
      <c r="L26" s="37"/>
      <c r="M26" s="37"/>
      <c r="N26" s="37">
        <f t="shared" si="3"/>
        <v>36.56</v>
      </c>
      <c r="O26" s="37">
        <f t="shared" si="4"/>
        <v>12</v>
      </c>
      <c r="P26" s="37">
        <v>39.6</v>
      </c>
      <c r="Q26" s="37"/>
      <c r="R26" s="37"/>
      <c r="S26" s="37"/>
      <c r="T26" s="37">
        <f t="shared" si="5"/>
        <v>39.6</v>
      </c>
      <c r="U26" s="37">
        <f t="shared" si="6"/>
        <v>17</v>
      </c>
      <c r="V26" s="37">
        <v>41.62</v>
      </c>
      <c r="W26" s="37"/>
      <c r="X26" s="37"/>
      <c r="Y26" s="37"/>
      <c r="Z26" s="37">
        <f t="shared" si="7"/>
        <v>41.62</v>
      </c>
      <c r="AA26" s="37">
        <f t="shared" si="8"/>
        <v>15</v>
      </c>
      <c r="AB26" s="37">
        <v>41.06</v>
      </c>
      <c r="AC26" s="37"/>
      <c r="AD26" s="37"/>
      <c r="AE26" s="37"/>
      <c r="AF26" s="37">
        <f t="shared" si="9"/>
        <v>41.06</v>
      </c>
      <c r="AG26" s="37">
        <f t="shared" si="10"/>
        <v>20</v>
      </c>
      <c r="AH26" s="37"/>
      <c r="AI26" s="37">
        <f t="shared" si="11"/>
        <v>238.72</v>
      </c>
      <c r="AJ26" s="37">
        <f t="shared" si="12"/>
        <v>97</v>
      </c>
      <c r="AK26" s="38" t="s">
        <v>121</v>
      </c>
    </row>
    <row r="27" spans="1:188" ht="13.8" thickBot="1" x14ac:dyDescent="0.3">
      <c r="A27" s="26">
        <f t="shared" si="0"/>
        <v>26</v>
      </c>
      <c r="B27" s="32" t="s">
        <v>139</v>
      </c>
      <c r="C27" s="33" t="s">
        <v>41</v>
      </c>
      <c r="D27" s="29">
        <v>46.05</v>
      </c>
      <c r="E27" s="29"/>
      <c r="F27" s="29"/>
      <c r="G27" s="29"/>
      <c r="H27" s="29">
        <f t="shared" si="1"/>
        <v>46.05</v>
      </c>
      <c r="I27" s="29">
        <f t="shared" si="2"/>
        <v>21</v>
      </c>
      <c r="J27" s="28">
        <v>50.24</v>
      </c>
      <c r="K27" s="28"/>
      <c r="L27" s="28"/>
      <c r="M27" s="28"/>
      <c r="N27" s="28">
        <f t="shared" si="3"/>
        <v>50.24</v>
      </c>
      <c r="O27" s="28">
        <f t="shared" si="4"/>
        <v>24</v>
      </c>
      <c r="P27" s="29">
        <v>46.12</v>
      </c>
      <c r="Q27" s="29"/>
      <c r="R27" s="29"/>
      <c r="S27" s="29"/>
      <c r="T27" s="29">
        <f t="shared" si="5"/>
        <v>46.12</v>
      </c>
      <c r="U27" s="29">
        <f t="shared" si="6"/>
        <v>23</v>
      </c>
      <c r="V27" s="28">
        <v>47.49</v>
      </c>
      <c r="W27" s="28"/>
      <c r="X27" s="28">
        <v>1</v>
      </c>
      <c r="Y27" s="28"/>
      <c r="Z27" s="28">
        <f t="shared" si="7"/>
        <v>57.49</v>
      </c>
      <c r="AA27" s="28">
        <f t="shared" si="8"/>
        <v>29</v>
      </c>
      <c r="AB27" s="29">
        <v>42.65</v>
      </c>
      <c r="AC27" s="29"/>
      <c r="AD27" s="29"/>
      <c r="AE27" s="29"/>
      <c r="AF27" s="29">
        <f t="shared" si="9"/>
        <v>42.65</v>
      </c>
      <c r="AG27" s="29">
        <f t="shared" si="10"/>
        <v>23</v>
      </c>
      <c r="AH27" s="41"/>
      <c r="AI27" s="41">
        <f t="shared" si="11"/>
        <v>242.55</v>
      </c>
      <c r="AJ27" s="29">
        <f t="shared" si="12"/>
        <v>120</v>
      </c>
      <c r="AK27" s="29"/>
    </row>
    <row r="28" spans="1:188" ht="13.8" thickBot="1" x14ac:dyDescent="0.3">
      <c r="A28" s="26">
        <f t="shared" si="0"/>
        <v>27</v>
      </c>
      <c r="B28" s="27" t="s">
        <v>104</v>
      </c>
      <c r="C28" s="28" t="s">
        <v>41</v>
      </c>
      <c r="D28" s="41">
        <v>50.6</v>
      </c>
      <c r="E28" s="41"/>
      <c r="F28" s="41"/>
      <c r="G28" s="41"/>
      <c r="H28" s="41">
        <f t="shared" si="1"/>
        <v>50.6</v>
      </c>
      <c r="I28" s="41">
        <f t="shared" si="2"/>
        <v>23</v>
      </c>
      <c r="J28" s="28">
        <v>51.26</v>
      </c>
      <c r="K28" s="28"/>
      <c r="L28" s="28">
        <v>1</v>
      </c>
      <c r="M28" s="28"/>
      <c r="N28" s="28">
        <f t="shared" si="3"/>
        <v>61.26</v>
      </c>
      <c r="O28" s="28">
        <f t="shared" si="4"/>
        <v>32</v>
      </c>
      <c r="P28" s="41">
        <v>49.08</v>
      </c>
      <c r="Q28" s="41"/>
      <c r="R28" s="41"/>
      <c r="S28" s="41"/>
      <c r="T28" s="41">
        <f t="shared" si="5"/>
        <v>49.08</v>
      </c>
      <c r="U28" s="41">
        <f t="shared" si="6"/>
        <v>26</v>
      </c>
      <c r="V28" s="28">
        <v>42.69</v>
      </c>
      <c r="W28" s="28"/>
      <c r="X28" s="28"/>
      <c r="Y28" s="28"/>
      <c r="Z28" s="28">
        <f t="shared" si="7"/>
        <v>42.69</v>
      </c>
      <c r="AA28" s="28">
        <f t="shared" si="8"/>
        <v>17</v>
      </c>
      <c r="AB28" s="41">
        <v>43.05</v>
      </c>
      <c r="AC28" s="29"/>
      <c r="AD28" s="29"/>
      <c r="AE28" s="29"/>
      <c r="AF28" s="41">
        <f t="shared" si="9"/>
        <v>43.05</v>
      </c>
      <c r="AG28" s="41">
        <f t="shared" si="10"/>
        <v>24</v>
      </c>
      <c r="AH28" s="41"/>
      <c r="AI28" s="41">
        <f t="shared" si="11"/>
        <v>246.68</v>
      </c>
      <c r="AJ28" s="41">
        <f t="shared" si="12"/>
        <v>122</v>
      </c>
      <c r="AK28" s="29"/>
    </row>
    <row r="29" spans="1:188" ht="13.8" thickBot="1" x14ac:dyDescent="0.3">
      <c r="A29" s="26">
        <f t="shared" si="0"/>
        <v>28</v>
      </c>
      <c r="B29" s="32" t="s">
        <v>128</v>
      </c>
      <c r="C29" s="33" t="s">
        <v>129</v>
      </c>
      <c r="D29" s="34">
        <v>43.39</v>
      </c>
      <c r="E29" s="34"/>
      <c r="F29" s="34"/>
      <c r="G29" s="34"/>
      <c r="H29" s="29">
        <f t="shared" si="1"/>
        <v>43.39</v>
      </c>
      <c r="I29" s="29">
        <f t="shared" si="2"/>
        <v>16</v>
      </c>
      <c r="J29" s="33">
        <v>51.21</v>
      </c>
      <c r="K29" s="28"/>
      <c r="L29" s="28"/>
      <c r="M29" s="28"/>
      <c r="N29" s="28">
        <f t="shared" si="3"/>
        <v>51.21</v>
      </c>
      <c r="O29" s="28">
        <f t="shared" si="4"/>
        <v>25</v>
      </c>
      <c r="P29" s="34">
        <v>41.22</v>
      </c>
      <c r="Q29" s="34"/>
      <c r="R29" s="34"/>
      <c r="S29" s="34"/>
      <c r="T29" s="29">
        <f t="shared" si="5"/>
        <v>41.22</v>
      </c>
      <c r="U29" s="29">
        <f t="shared" si="6"/>
        <v>19</v>
      </c>
      <c r="V29" s="33">
        <v>52.85</v>
      </c>
      <c r="W29" s="28">
        <v>1</v>
      </c>
      <c r="X29" s="28"/>
      <c r="Y29" s="28"/>
      <c r="Z29" s="28">
        <f t="shared" si="7"/>
        <v>57.85</v>
      </c>
      <c r="AA29" s="28">
        <f t="shared" si="8"/>
        <v>30</v>
      </c>
      <c r="AB29" s="34">
        <v>52.84</v>
      </c>
      <c r="AC29" s="34"/>
      <c r="AD29" s="34"/>
      <c r="AE29" s="34"/>
      <c r="AF29" s="29">
        <f t="shared" si="9"/>
        <v>52.84</v>
      </c>
      <c r="AG29" s="29">
        <f t="shared" si="10"/>
        <v>27</v>
      </c>
      <c r="AH29" s="44"/>
      <c r="AI29" s="41">
        <f t="shared" si="11"/>
        <v>246.51</v>
      </c>
      <c r="AJ29" s="29">
        <f t="shared" si="12"/>
        <v>117</v>
      </c>
      <c r="AK29" s="29"/>
    </row>
    <row r="30" spans="1:188" s="39" customFormat="1" ht="13.8" thickBot="1" x14ac:dyDescent="0.3">
      <c r="A30" s="35">
        <f t="shared" si="0"/>
        <v>29</v>
      </c>
      <c r="B30" s="27" t="s">
        <v>96</v>
      </c>
      <c r="C30" s="28" t="s">
        <v>95</v>
      </c>
      <c r="D30" s="29">
        <v>29.27</v>
      </c>
      <c r="E30" s="29"/>
      <c r="F30" s="29"/>
      <c r="G30" s="29"/>
      <c r="H30" s="29">
        <f t="shared" si="1"/>
        <v>29.27</v>
      </c>
      <c r="I30" s="29">
        <f t="shared" si="2"/>
        <v>5</v>
      </c>
      <c r="J30" s="28">
        <v>24.43</v>
      </c>
      <c r="K30" s="28"/>
      <c r="L30" s="28"/>
      <c r="M30" s="28"/>
      <c r="N30" s="28">
        <f t="shared" si="3"/>
        <v>24.43</v>
      </c>
      <c r="O30" s="28">
        <f t="shared" si="4"/>
        <v>3</v>
      </c>
      <c r="P30" s="29">
        <v>22.03</v>
      </c>
      <c r="Q30" s="29"/>
      <c r="R30" s="29"/>
      <c r="S30" s="29"/>
      <c r="T30" s="29">
        <f t="shared" si="5"/>
        <v>22.03</v>
      </c>
      <c r="U30" s="29">
        <f t="shared" si="6"/>
        <v>3</v>
      </c>
      <c r="V30" s="28">
        <v>25.4</v>
      </c>
      <c r="W30" s="28"/>
      <c r="X30" s="28"/>
      <c r="Y30" s="28"/>
      <c r="Z30" s="28">
        <f t="shared" si="7"/>
        <v>25.4</v>
      </c>
      <c r="AA30" s="28">
        <f t="shared" si="8"/>
        <v>5</v>
      </c>
      <c r="AB30" s="29">
        <v>27.9</v>
      </c>
      <c r="AC30" s="29"/>
      <c r="AD30" s="29"/>
      <c r="AE30" s="29"/>
      <c r="AF30" s="29">
        <f t="shared" si="9"/>
        <v>27.9</v>
      </c>
      <c r="AG30" s="29">
        <f t="shared" si="10"/>
        <v>5</v>
      </c>
      <c r="AH30" s="41"/>
      <c r="AI30" s="41">
        <f t="shared" si="11"/>
        <v>129.03</v>
      </c>
      <c r="AJ30" s="29">
        <f t="shared" si="12"/>
        <v>21</v>
      </c>
      <c r="AK30" s="29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</row>
    <row r="31" spans="1:188" ht="13.8" thickBot="1" x14ac:dyDescent="0.3">
      <c r="A31" s="26">
        <f t="shared" si="0"/>
        <v>30</v>
      </c>
      <c r="B31" s="42" t="s">
        <v>140</v>
      </c>
      <c r="C31" s="43" t="s">
        <v>95</v>
      </c>
      <c r="D31" s="37">
        <v>30.89</v>
      </c>
      <c r="E31" s="37"/>
      <c r="F31" s="37"/>
      <c r="G31" s="37"/>
      <c r="H31" s="37">
        <f t="shared" si="1"/>
        <v>30.89</v>
      </c>
      <c r="I31" s="37">
        <f t="shared" si="2"/>
        <v>8</v>
      </c>
      <c r="J31" s="37">
        <v>28.56</v>
      </c>
      <c r="K31" s="37"/>
      <c r="L31" s="37"/>
      <c r="M31" s="37"/>
      <c r="N31" s="37">
        <f t="shared" si="3"/>
        <v>28.56</v>
      </c>
      <c r="O31" s="37">
        <f t="shared" si="4"/>
        <v>6</v>
      </c>
      <c r="P31" s="37">
        <v>24.66</v>
      </c>
      <c r="Q31" s="37"/>
      <c r="R31" s="37"/>
      <c r="S31" s="37"/>
      <c r="T31" s="37">
        <f t="shared" si="5"/>
        <v>24.66</v>
      </c>
      <c r="U31" s="37">
        <f t="shared" si="6"/>
        <v>6</v>
      </c>
      <c r="V31" s="37">
        <v>24.5</v>
      </c>
      <c r="W31" s="37"/>
      <c r="X31" s="37"/>
      <c r="Y31" s="37"/>
      <c r="Z31" s="37">
        <f t="shared" si="7"/>
        <v>24.5</v>
      </c>
      <c r="AA31" s="37">
        <f t="shared" si="8"/>
        <v>3</v>
      </c>
      <c r="AB31" s="37">
        <v>23.88</v>
      </c>
      <c r="AC31" s="37"/>
      <c r="AD31" s="37"/>
      <c r="AE31" s="37"/>
      <c r="AF31" s="37">
        <f t="shared" si="9"/>
        <v>23.88</v>
      </c>
      <c r="AG31" s="37">
        <f t="shared" si="10"/>
        <v>3</v>
      </c>
      <c r="AH31" s="37"/>
      <c r="AI31" s="37">
        <f t="shared" si="11"/>
        <v>132.49</v>
      </c>
      <c r="AJ31" s="37">
        <f t="shared" si="12"/>
        <v>26</v>
      </c>
      <c r="AK31" s="38" t="s">
        <v>121</v>
      </c>
    </row>
    <row r="32" spans="1:188" ht="13.8" thickBot="1" x14ac:dyDescent="0.3">
      <c r="A32" s="35">
        <f t="shared" si="0"/>
        <v>31</v>
      </c>
      <c r="B32" s="27" t="s">
        <v>114</v>
      </c>
      <c r="C32" s="28" t="s">
        <v>95</v>
      </c>
      <c r="D32" s="29">
        <v>40.700000000000003</v>
      </c>
      <c r="E32" s="29">
        <v>1</v>
      </c>
      <c r="F32" s="29"/>
      <c r="G32" s="29"/>
      <c r="H32" s="29">
        <f t="shared" si="1"/>
        <v>45.7</v>
      </c>
      <c r="I32" s="29">
        <f t="shared" si="2"/>
        <v>20</v>
      </c>
      <c r="J32" s="28">
        <v>29.43</v>
      </c>
      <c r="K32" s="28"/>
      <c r="L32" s="28"/>
      <c r="M32" s="28"/>
      <c r="N32" s="28">
        <f t="shared" si="3"/>
        <v>29.43</v>
      </c>
      <c r="O32" s="28">
        <f t="shared" si="4"/>
        <v>8</v>
      </c>
      <c r="P32" s="29">
        <v>32.04</v>
      </c>
      <c r="Q32" s="29"/>
      <c r="R32" s="29"/>
      <c r="S32" s="29"/>
      <c r="T32" s="29">
        <f t="shared" si="5"/>
        <v>32.04</v>
      </c>
      <c r="U32" s="29">
        <f t="shared" si="6"/>
        <v>12</v>
      </c>
      <c r="V32" s="28">
        <v>33.64</v>
      </c>
      <c r="W32" s="28"/>
      <c r="X32" s="28"/>
      <c r="Y32" s="28"/>
      <c r="Z32" s="28">
        <f t="shared" si="7"/>
        <v>33.64</v>
      </c>
      <c r="AA32" s="28">
        <f t="shared" si="8"/>
        <v>8</v>
      </c>
      <c r="AB32" s="29">
        <v>38.44</v>
      </c>
      <c r="AC32" s="29"/>
      <c r="AD32" s="29"/>
      <c r="AE32" s="29"/>
      <c r="AF32" s="29">
        <f t="shared" si="9"/>
        <v>38.44</v>
      </c>
      <c r="AG32" s="29">
        <f t="shared" si="10"/>
        <v>18</v>
      </c>
      <c r="AH32" s="41"/>
      <c r="AI32" s="41">
        <f t="shared" si="11"/>
        <v>179.25</v>
      </c>
      <c r="AJ32" s="29">
        <f t="shared" si="12"/>
        <v>66</v>
      </c>
      <c r="AK32" s="29"/>
    </row>
    <row r="33" spans="1:188" ht="13.8" thickBot="1" x14ac:dyDescent="0.3">
      <c r="A33" s="35">
        <f t="shared" si="0"/>
        <v>32</v>
      </c>
      <c r="B33" s="36" t="s">
        <v>102</v>
      </c>
      <c r="C33" s="37" t="s">
        <v>95</v>
      </c>
      <c r="D33" s="37"/>
      <c r="E33" s="37"/>
      <c r="F33" s="37"/>
      <c r="G33" s="37"/>
      <c r="H33" s="37">
        <f t="shared" si="1"/>
        <v>0</v>
      </c>
      <c r="I33" s="37">
        <f t="shared" si="2"/>
        <v>1</v>
      </c>
      <c r="J33" s="37">
        <v>43.82</v>
      </c>
      <c r="K33" s="37"/>
      <c r="L33" s="37"/>
      <c r="M33" s="37"/>
      <c r="N33" s="37">
        <f t="shared" si="3"/>
        <v>43.82</v>
      </c>
      <c r="O33" s="37">
        <f t="shared" si="4"/>
        <v>19</v>
      </c>
      <c r="P33" s="37">
        <v>31.76</v>
      </c>
      <c r="Q33" s="37"/>
      <c r="R33" s="37"/>
      <c r="S33" s="37"/>
      <c r="T33" s="37">
        <f t="shared" si="5"/>
        <v>31.76</v>
      </c>
      <c r="U33" s="37">
        <f t="shared" si="6"/>
        <v>11</v>
      </c>
      <c r="V33" s="37">
        <v>76.08</v>
      </c>
      <c r="W33" s="37"/>
      <c r="X33" s="37"/>
      <c r="Y33" s="37"/>
      <c r="Z33" s="37">
        <f t="shared" si="7"/>
        <v>76.08</v>
      </c>
      <c r="AA33" s="37">
        <f t="shared" si="8"/>
        <v>36</v>
      </c>
      <c r="AB33" s="37">
        <v>38.74</v>
      </c>
      <c r="AC33" s="37"/>
      <c r="AD33" s="37"/>
      <c r="AE33" s="37"/>
      <c r="AF33" s="37">
        <f t="shared" si="9"/>
        <v>38.74</v>
      </c>
      <c r="AG33" s="37">
        <f t="shared" si="10"/>
        <v>19</v>
      </c>
      <c r="AH33" s="37"/>
      <c r="AI33" s="37">
        <f t="shared" si="11"/>
        <v>190.4</v>
      </c>
      <c r="AJ33" s="37">
        <f t="shared" si="12"/>
        <v>86</v>
      </c>
      <c r="AK33" s="38" t="s">
        <v>121</v>
      </c>
    </row>
    <row r="34" spans="1:188" s="39" customFormat="1" ht="13.8" thickBot="1" x14ac:dyDescent="0.3">
      <c r="A34" s="35">
        <f t="shared" si="0"/>
        <v>33</v>
      </c>
      <c r="B34" s="36" t="s">
        <v>67</v>
      </c>
      <c r="C34" s="37" t="s">
        <v>109</v>
      </c>
      <c r="D34" s="37">
        <v>19.899999999999999</v>
      </c>
      <c r="E34" s="37"/>
      <c r="F34" s="37"/>
      <c r="G34" s="37"/>
      <c r="H34" s="37">
        <f t="shared" si="1"/>
        <v>19.899999999999999</v>
      </c>
      <c r="I34" s="37">
        <f t="shared" si="2"/>
        <v>2</v>
      </c>
      <c r="J34" s="37">
        <v>12.26</v>
      </c>
      <c r="K34" s="37"/>
      <c r="L34" s="37"/>
      <c r="M34" s="37"/>
      <c r="N34" s="37">
        <f t="shared" si="3"/>
        <v>12.26</v>
      </c>
      <c r="O34" s="37">
        <f t="shared" si="4"/>
        <v>1</v>
      </c>
      <c r="P34" s="37">
        <v>16.86</v>
      </c>
      <c r="Q34" s="37"/>
      <c r="R34" s="37"/>
      <c r="S34" s="37"/>
      <c r="T34" s="37">
        <f t="shared" si="5"/>
        <v>16.86</v>
      </c>
      <c r="U34" s="37">
        <f t="shared" si="6"/>
        <v>1</v>
      </c>
      <c r="V34" s="37">
        <v>17.29</v>
      </c>
      <c r="W34" s="37"/>
      <c r="X34" s="37"/>
      <c r="Y34" s="37"/>
      <c r="Z34" s="37">
        <f t="shared" si="7"/>
        <v>17.29</v>
      </c>
      <c r="AA34" s="37">
        <f t="shared" si="8"/>
        <v>1</v>
      </c>
      <c r="AB34" s="37">
        <v>17.5</v>
      </c>
      <c r="AC34" s="37"/>
      <c r="AD34" s="37"/>
      <c r="AE34" s="37"/>
      <c r="AF34" s="37">
        <f t="shared" si="9"/>
        <v>17.5</v>
      </c>
      <c r="AG34" s="37">
        <f t="shared" si="10"/>
        <v>1</v>
      </c>
      <c r="AH34" s="37"/>
      <c r="AI34" s="37">
        <f t="shared" si="11"/>
        <v>83.81</v>
      </c>
      <c r="AJ34" s="37">
        <f t="shared" si="12"/>
        <v>6</v>
      </c>
      <c r="AK34" s="38" t="s">
        <v>121</v>
      </c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</row>
    <row r="35" spans="1:188" ht="13.8" thickBot="1" x14ac:dyDescent="0.3">
      <c r="A35" s="35">
        <f t="shared" si="0"/>
        <v>34</v>
      </c>
      <c r="B35" s="27" t="s">
        <v>110</v>
      </c>
      <c r="C35" s="28" t="s">
        <v>109</v>
      </c>
      <c r="D35" s="29">
        <v>22.41</v>
      </c>
      <c r="E35" s="29"/>
      <c r="F35" s="29"/>
      <c r="G35" s="29"/>
      <c r="H35" s="29">
        <f t="shared" si="1"/>
        <v>22.41</v>
      </c>
      <c r="I35" s="29">
        <f t="shared" si="2"/>
        <v>3</v>
      </c>
      <c r="J35" s="28">
        <v>25.61</v>
      </c>
      <c r="K35" s="28"/>
      <c r="L35" s="28"/>
      <c r="M35" s="28"/>
      <c r="N35" s="28">
        <f t="shared" si="3"/>
        <v>25.61</v>
      </c>
      <c r="O35" s="28">
        <f t="shared" si="4"/>
        <v>4</v>
      </c>
      <c r="P35" s="29">
        <v>22.18</v>
      </c>
      <c r="Q35" s="29"/>
      <c r="R35" s="29"/>
      <c r="S35" s="29"/>
      <c r="T35" s="29">
        <f t="shared" si="5"/>
        <v>22.18</v>
      </c>
      <c r="U35" s="29">
        <f t="shared" si="6"/>
        <v>4</v>
      </c>
      <c r="V35" s="28">
        <v>20.02</v>
      </c>
      <c r="W35" s="28">
        <v>1</v>
      </c>
      <c r="X35" s="28"/>
      <c r="Y35" s="28"/>
      <c r="Z35" s="28">
        <f t="shared" si="7"/>
        <v>25.02</v>
      </c>
      <c r="AA35" s="28">
        <f t="shared" si="8"/>
        <v>4</v>
      </c>
      <c r="AB35" s="29">
        <v>19.579999999999998</v>
      </c>
      <c r="AC35" s="29">
        <v>1</v>
      </c>
      <c r="AD35" s="29"/>
      <c r="AE35" s="29"/>
      <c r="AF35" s="29">
        <f t="shared" si="9"/>
        <v>24.58</v>
      </c>
      <c r="AG35" s="29">
        <f t="shared" si="10"/>
        <v>4</v>
      </c>
      <c r="AH35" s="41"/>
      <c r="AI35" s="41">
        <f t="shared" si="11"/>
        <v>119.79999999999998</v>
      </c>
      <c r="AJ35" s="29">
        <f t="shared" si="12"/>
        <v>19</v>
      </c>
      <c r="AK35" s="29"/>
    </row>
    <row r="36" spans="1:188" ht="13.8" thickBot="1" x14ac:dyDescent="0.3">
      <c r="A36" s="26">
        <f t="shared" si="0"/>
        <v>35</v>
      </c>
      <c r="B36" s="32" t="s">
        <v>138</v>
      </c>
      <c r="C36" s="33" t="s">
        <v>109</v>
      </c>
      <c r="D36" s="29">
        <v>73.5</v>
      </c>
      <c r="E36" s="29"/>
      <c r="F36" s="29"/>
      <c r="G36" s="29"/>
      <c r="H36" s="29">
        <f t="shared" si="1"/>
        <v>73.5</v>
      </c>
      <c r="I36" s="29">
        <f t="shared" si="2"/>
        <v>31</v>
      </c>
      <c r="J36" s="28">
        <v>97.43</v>
      </c>
      <c r="K36" s="28"/>
      <c r="L36" s="28"/>
      <c r="M36" s="28"/>
      <c r="N36" s="28">
        <f t="shared" si="3"/>
        <v>97.43</v>
      </c>
      <c r="O36" s="28">
        <f t="shared" si="4"/>
        <v>35</v>
      </c>
      <c r="P36" s="29">
        <v>49.08</v>
      </c>
      <c r="Q36" s="29"/>
      <c r="R36" s="29"/>
      <c r="S36" s="29"/>
      <c r="T36" s="29">
        <f t="shared" si="5"/>
        <v>49.08</v>
      </c>
      <c r="U36" s="29">
        <f t="shared" si="6"/>
        <v>26</v>
      </c>
      <c r="V36" s="28">
        <v>72.81</v>
      </c>
      <c r="W36" s="28"/>
      <c r="X36" s="28"/>
      <c r="Y36" s="28"/>
      <c r="Z36" s="28">
        <f t="shared" si="7"/>
        <v>72.81</v>
      </c>
      <c r="AA36" s="28">
        <f t="shared" si="8"/>
        <v>34</v>
      </c>
      <c r="AB36" s="29">
        <v>64.150000000000006</v>
      </c>
      <c r="AC36" s="29">
        <v>1</v>
      </c>
      <c r="AD36" s="29"/>
      <c r="AE36" s="29"/>
      <c r="AF36" s="29">
        <f t="shared" si="9"/>
        <v>69.150000000000006</v>
      </c>
      <c r="AG36" s="29">
        <f t="shared" si="10"/>
        <v>32</v>
      </c>
      <c r="AH36" s="41"/>
      <c r="AI36" s="41">
        <f t="shared" si="11"/>
        <v>361.97</v>
      </c>
      <c r="AJ36" s="29">
        <f t="shared" si="12"/>
        <v>158</v>
      </c>
      <c r="AK36" s="29"/>
    </row>
    <row r="37" spans="1:188" ht="13.8" thickBot="1" x14ac:dyDescent="0.3">
      <c r="A37" s="35">
        <f t="shared" si="0"/>
        <v>36</v>
      </c>
      <c r="B37" s="42" t="s">
        <v>130</v>
      </c>
      <c r="C37" s="43" t="s">
        <v>131</v>
      </c>
      <c r="D37" s="37">
        <v>58.88</v>
      </c>
      <c r="E37" s="37"/>
      <c r="F37" s="37"/>
      <c r="G37" s="37"/>
      <c r="H37" s="37">
        <f t="shared" si="1"/>
        <v>58.88</v>
      </c>
      <c r="I37" s="37">
        <f t="shared" si="2"/>
        <v>27</v>
      </c>
      <c r="J37" s="37">
        <v>56.98</v>
      </c>
      <c r="K37" s="37"/>
      <c r="L37" s="37"/>
      <c r="M37" s="37"/>
      <c r="N37" s="37">
        <f t="shared" si="3"/>
        <v>56.98</v>
      </c>
      <c r="O37" s="37">
        <f t="shared" si="4"/>
        <v>30</v>
      </c>
      <c r="P37" s="37">
        <v>52.75</v>
      </c>
      <c r="Q37" s="37"/>
      <c r="R37" s="37"/>
      <c r="S37" s="37"/>
      <c r="T37" s="37">
        <f t="shared" si="5"/>
        <v>52.75</v>
      </c>
      <c r="U37" s="37">
        <f t="shared" si="6"/>
        <v>31</v>
      </c>
      <c r="V37" s="37">
        <v>55.27</v>
      </c>
      <c r="W37" s="37"/>
      <c r="X37" s="37"/>
      <c r="Y37" s="37"/>
      <c r="Z37" s="37">
        <f t="shared" si="7"/>
        <v>55.27</v>
      </c>
      <c r="AA37" s="37">
        <f t="shared" si="8"/>
        <v>28</v>
      </c>
      <c r="AB37" s="37">
        <v>60.02</v>
      </c>
      <c r="AC37" s="37"/>
      <c r="AD37" s="37"/>
      <c r="AE37" s="37"/>
      <c r="AF37" s="37">
        <f t="shared" si="9"/>
        <v>60.02</v>
      </c>
      <c r="AG37" s="37">
        <f t="shared" si="10"/>
        <v>29</v>
      </c>
      <c r="AH37" s="37"/>
      <c r="AI37" s="37">
        <f t="shared" si="11"/>
        <v>283.90000000000003</v>
      </c>
      <c r="AJ37" s="37">
        <f t="shared" si="12"/>
        <v>145</v>
      </c>
      <c r="AK37" s="38" t="s">
        <v>121</v>
      </c>
    </row>
  </sheetData>
  <sortState ref="B2:AK37">
    <sortCondition ref="C2:C37"/>
    <sortCondition ref="AJ2:AJ37"/>
  </sortState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scores</vt:lpstr>
      <vt:lpstr>Overall Match</vt:lpstr>
      <vt:lpstr>Catagory ranking</vt:lpstr>
    </vt:vector>
  </TitlesOfParts>
  <Company>FCG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Geck</dc:creator>
  <cp:lastModifiedBy>John</cp:lastModifiedBy>
  <cp:lastPrinted>2015-08-22T20:49:46Z</cp:lastPrinted>
  <dcterms:created xsi:type="dcterms:W3CDTF">2001-08-20T18:27:31Z</dcterms:created>
  <dcterms:modified xsi:type="dcterms:W3CDTF">2015-08-23T20:08:55Z</dcterms:modified>
</cp:coreProperties>
</file>